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rv\CCP\Risk Management\Quantitative Disclosure\Q1 2022\"/>
    </mc:Choice>
  </mc:AlternateContent>
  <bookViews>
    <workbookView xWindow="0" yWindow="0" windowWidth="19200" windowHeight="7530" tabRatio="959" activeTab="2"/>
  </bookViews>
  <sheets>
    <sheet name="Guide" sheetId="30" r:id="rId1"/>
    <sheet name="QualitativeNotes" sheetId="31" r:id="rId2"/>
    <sheet name="CCP_ConsolidatedDataFile" sheetId="34" r:id="rId3"/>
    <sheet name="CCP_AggregateDataFile" sheetId="1" r:id="rId4"/>
    <sheet name="CCP_DataFile_4_3" sheetId="2" r:id="rId5"/>
    <sheet name="CCP_DataFile_4_4a" sheetId="3" r:id="rId6"/>
    <sheet name="CCP_DataFile_4_4b" sheetId="4" r:id="rId7"/>
    <sheet name="CCP_DataFile_6_1" sheetId="5" r:id="rId8"/>
    <sheet name="CCP_DataFile_6_2" sheetId="6" r:id="rId9"/>
    <sheet name="CCP_DataFile_7_1" sheetId="7" r:id="rId10"/>
    <sheet name="CCP_DataFile_7_3" sheetId="8" r:id="rId11"/>
    <sheet name="CCP_DataFile_7_3a" sheetId="9" r:id="rId12"/>
    <sheet name="CCP_DataFile_7_3b" sheetId="10" r:id="rId13"/>
    <sheet name="CCP_DataFile_16_2" sheetId="11" r:id="rId14"/>
    <sheet name="CCP_DataFile_16_3" sheetId="12" r:id="rId15"/>
    <sheet name="CCP_DataFile_17_3" sheetId="13" r:id="rId16"/>
    <sheet name="CCP_DataFile_18_2" sheetId="14" r:id="rId17"/>
    <sheet name="CCP_DataFile_20a" sheetId="15" r:id="rId18"/>
    <sheet name="CCP_DataFile_20b" sheetId="16" r:id="rId19"/>
    <sheet name="CCP_DataFile_23" sheetId="17" r:id="rId20"/>
    <sheet name="CCP_DataFile_23_3" sheetId="18" r:id="rId21"/>
  </sheets>
  <definedNames>
    <definedName name="_xlnm._FilterDatabase" localSheetId="3" hidden="1">CCP_AggregateDataFile!$A$1:$DU$2</definedName>
    <definedName name="_xlnm._FilterDatabase" localSheetId="2" hidden="1">CCP_ConsolidatedDataFile!$A$1:$L$330</definedName>
    <definedName name="_xlnm._FilterDatabase" localSheetId="13" hidden="1">CCP_DataFile_16_2!$A$1:$F$2</definedName>
    <definedName name="_xlnm._FilterDatabase" localSheetId="14" hidden="1">CCP_DataFile_16_3!$A$1:$G$7</definedName>
    <definedName name="_xlnm._FilterDatabase" localSheetId="15" hidden="1">CCP_DataFile_17_3!$A$1:$E$2</definedName>
    <definedName name="_xlnm._FilterDatabase" localSheetId="16" hidden="1">CCP_DataFile_18_2!$A$1:$J$3</definedName>
    <definedName name="_xlnm._FilterDatabase" localSheetId="17" hidden="1">CCP_DataFile_20a!$A$1:$R$2</definedName>
    <definedName name="_xlnm._FilterDatabase" localSheetId="18" hidden="1">CCP_DataFile_20b!$A$1:$G$2</definedName>
    <definedName name="_xlnm._FilterDatabase" localSheetId="19" hidden="1">CCP_DataFile_23!$A$1:$K$2</definedName>
    <definedName name="_xlnm._FilterDatabase" localSheetId="20" hidden="1">CCP_DataFile_23_3!$A$1:$G$2</definedName>
    <definedName name="_xlnm._FilterDatabase" localSheetId="4" hidden="1">CCP_DataFile_4_3!$A$1:$T$3</definedName>
    <definedName name="_xlnm._FilterDatabase" localSheetId="5" hidden="1">CCP_DataFile_4_4a!$A$1:$I$3</definedName>
    <definedName name="_xlnm._FilterDatabase" localSheetId="6" hidden="1">CCP_DataFile_4_4b!$A$1:$G$2</definedName>
    <definedName name="_xlnm._FilterDatabase" localSheetId="7" hidden="1">CCP_DataFile_6_1!$A$1:$F$5</definedName>
    <definedName name="_xlnm._FilterDatabase" localSheetId="8" hidden="1">CCP_DataFile_6_2!$A$1:$T$7</definedName>
    <definedName name="_xlnm._FilterDatabase" localSheetId="9" hidden="1">CCP_DataFile_7_1!$A$1:$M$2</definedName>
    <definedName name="_xlnm._FilterDatabase" localSheetId="10" hidden="1">CCP_DataFile_7_3!$A$1:$H$5</definedName>
    <definedName name="_xlnm._FilterDatabase" localSheetId="11" hidden="1">CCP_DataFile_7_3a!$A$1:$G$2</definedName>
    <definedName name="_xlnm._FilterDatabase" localSheetId="12" hidden="1">CCP_DataFile_7_3b!$A$1:$E$2</definedName>
    <definedName name="_xlnm._FilterDatabase" localSheetId="0" hidden="1">Guide!$A$1:$H$206</definedName>
    <definedName name="_xlnm._FilterDatabase" localSheetId="1" hidden="1">QualitativeNotes!$A$1:$D$1</definedName>
    <definedName name="_xlnm.Print_Area" localSheetId="2">CCP_ConsolidatedDataFile!$A$1:$L$1</definedName>
    <definedName name="_xlnm.Print_Titles" localSheetId="2">CCP_ConsolidatedDataFile!$1:$1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7" i="34" l="1"/>
  <c r="T4" i="6" l="1"/>
  <c r="K72" i="34" l="1"/>
  <c r="K71" i="34"/>
  <c r="K66" i="34"/>
  <c r="K156" i="34" l="1"/>
  <c r="K155" i="34"/>
  <c r="L300" i="34" l="1"/>
  <c r="L288" i="34"/>
  <c r="L239" i="34" l="1"/>
  <c r="K78" i="34" l="1"/>
  <c r="K77" i="34"/>
  <c r="K83" i="34"/>
  <c r="K84" i="34"/>
  <c r="K89" i="34"/>
  <c r="K90" i="34"/>
  <c r="K95" i="34"/>
  <c r="K96" i="34"/>
  <c r="K101" i="34"/>
  <c r="K102" i="34"/>
  <c r="K107" i="34"/>
  <c r="K108" i="34"/>
  <c r="K113" i="34"/>
  <c r="K114" i="34"/>
  <c r="K119" i="34"/>
  <c r="K120" i="34"/>
  <c r="K125" i="34"/>
  <c r="K126" i="34"/>
  <c r="K131" i="34"/>
  <c r="K132" i="34"/>
  <c r="K137" i="34"/>
  <c r="K138" i="34"/>
  <c r="K143" i="34"/>
  <c r="K144" i="34"/>
  <c r="K149" i="34"/>
  <c r="K150" i="34"/>
  <c r="T2" i="6" l="1"/>
  <c r="T3" i="6"/>
  <c r="T7" i="6"/>
  <c r="L3" i="34" l="1"/>
  <c r="L2" i="34" l="1"/>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8"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9" i="34"/>
  <c r="L290" i="34"/>
  <c r="L291" i="34"/>
  <c r="L292" i="34"/>
  <c r="L293" i="34"/>
  <c r="L294" i="34"/>
  <c r="L295" i="34"/>
  <c r="L296" i="34"/>
  <c r="L297" i="34"/>
  <c r="L298" i="34"/>
  <c r="L299"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T5" i="6" l="1"/>
  <c r="T6" i="6"/>
</calcChain>
</file>

<file path=xl/sharedStrings.xml><?xml version="1.0" encoding="utf-8"?>
<sst xmlns="http://schemas.openxmlformats.org/spreadsheetml/2006/main" count="5538" uniqueCount="595">
  <si>
    <t>ReportDate</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</si>
  <si>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</si>
  <si>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</si>
  <si>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</si>
  <si>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</si>
  <si>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</si>
  <si>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</si>
  <si>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</si>
  <si>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</si>
  <si>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</si>
  <si>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</si>
  <si>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</si>
  <si>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</si>
  <si>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</si>
  <si>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</si>
  <si>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</si>
  <si>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</si>
  <si>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</si>
  <si>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</si>
  <si>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</si>
  <si>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</si>
  <si>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</si>
  <si>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</si>
  <si>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</si>
  <si>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</si>
  <si>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</si>
  <si>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</si>
  <si>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</si>
  <si>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</si>
  <si>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</si>
  <si>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</si>
  <si>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</si>
  <si>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</si>
  <si>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</si>
  <si>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</si>
  <si>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</si>
  <si>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</si>
  <si>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</si>
  <si>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</si>
  <si>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</si>
  <si>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</si>
  <si>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</si>
  <si>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</si>
  <si>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</si>
  <si>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</si>
  <si>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</si>
  <si>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</si>
  <si>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</si>
  <si>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</si>
  <si>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</si>
  <si>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</si>
  <si>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</si>
  <si>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</si>
  <si>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</si>
  <si>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</si>
  <si>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</si>
  <si>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</si>
  <si>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</si>
  <si>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</si>
  <si>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</si>
  <si>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</si>
  <si>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</si>
  <si>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</si>
  <si>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</si>
  <si>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</si>
  <si>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</si>
  <si>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</si>
  <si>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</si>
  <si>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</si>
  <si>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</si>
  <si>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</si>
  <si>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</si>
  <si>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</si>
  <si>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</si>
  <si>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</si>
  <si>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</si>
  <si>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</si>
  <si>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</si>
  <si>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</si>
  <si>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</si>
  <si>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</si>
  <si>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</si>
  <si>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</si>
  <si>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</si>
  <si>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</si>
  <si>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</si>
  <si>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</si>
  <si>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</si>
  <si>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</si>
  <si>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</si>
  <si>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</si>
  <si>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</si>
  <si>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</si>
  <si>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</si>
  <si>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</si>
  <si>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</si>
  <si>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</si>
  <si>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</si>
  <si>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</si>
  <si>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</si>
  <si>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</si>
  <si>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</si>
  <si>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</si>
  <si>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</si>
  <si>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</si>
  <si>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</si>
  <si>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</si>
  <si>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</si>
  <si>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</si>
  <si>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</si>
  <si>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</si>
  <si>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</si>
  <si>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</si>
  <si>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</si>
  <si>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</si>
  <si>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</si>
  <si>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</si>
  <si>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</si>
  <si>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</si>
  <si>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</si>
  <si>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</si>
  <si>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</si>
  <si>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</si>
  <si>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</si>
  <si>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</si>
  <si>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</si>
  <si>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</si>
  <si>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</si>
  <si>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</si>
  <si>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</si>
  <si>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</si>
  <si>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</si>
  <si>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</si>
  <si>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</si>
  <si>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</si>
  <si>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</si>
  <si>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</si>
  <si>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</si>
  <si>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</si>
  <si>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</si>
  <si>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</si>
  <si>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</si>
  <si>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</si>
  <si>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</si>
  <si>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</si>
  <si>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</si>
  <si>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</si>
  <si>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</si>
  <si>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</si>
  <si>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</si>
  <si>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</si>
  <si>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</si>
  <si>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</si>
  <si>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</si>
  <si>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</si>
  <si>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</si>
  <si>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</si>
  <si>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</si>
  <si>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</si>
  <si>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</si>
  <si>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</si>
  <si>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</si>
  <si>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</si>
  <si>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</si>
  <si>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</si>
  <si>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</si>
  <si>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</si>
  <si>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</si>
  <si>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</si>
  <si>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</si>
  <si>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</si>
  <si>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</si>
  <si>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</si>
  <si>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</si>
  <si>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</si>
  <si>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</si>
  <si>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</si>
  <si>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</si>
  <si>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</si>
  <si>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</si>
  <si>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</si>
  <si>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</si>
  <si>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</si>
  <si>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</si>
  <si>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</si>
  <si>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</si>
  <si>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</si>
  <si>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</si>
  <si>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</si>
  <si>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</si>
  <si>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</si>
  <si>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</si>
  <si>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</si>
  <si>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</si>
  <si>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</si>
  <si>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</si>
  <si>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</si>
  <si>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</si>
  <si>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</si>
  <si>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</si>
  <si>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</si>
  <si>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</si>
  <si>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</si>
  <si>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</si>
  <si>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</si>
  <si>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</si>
  <si>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</si>
  <si>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</si>
  <si>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</si>
  <si>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</si>
  <si>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</si>
  <si>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</si>
  <si>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</si>
  <si>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</si>
  <si>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</si>
  <si>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</si>
  <si>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</si>
  <si>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</si>
  <si>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</si>
  <si>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</si>
  <si>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</si>
  <si>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</si>
  <si>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</si>
  <si>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</si>
  <si>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</si>
  <si>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</si>
  <si>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</si>
  <si>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</si>
  <si>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</si>
  <si>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</si>
  <si>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</si>
  <si>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</si>
  <si>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</si>
  <si>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</si>
  <si>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</si>
  <si>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</si>
  <si>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</si>
  <si>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</si>
  <si>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</si>
  <si>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</si>
  <si>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</si>
  <si>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</si>
  <si>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</si>
  <si>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</si>
  <si>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</si>
  <si>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</si>
  <si>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</si>
  <si>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</si>
  <si>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</si>
  <si>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</si>
  <si>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</si>
  <si>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</si>
  <si>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</si>
  <si>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</si>
  <si>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</si>
  <si>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</si>
  <si>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</si>
  <si>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</si>
  <si>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</si>
  <si>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</si>
  <si>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</si>
  <si>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</si>
  <si>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</si>
  <si>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</si>
  <si>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</si>
  <si>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</si>
  <si>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</si>
  <si>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</si>
  <si>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</si>
  <si>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</si>
  <si>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</si>
  <si>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</si>
  <si>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</si>
  <si>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</si>
  <si>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</si>
  <si>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</si>
  <si>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</si>
  <si>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</si>
  <si>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</si>
  <si>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</si>
  <si>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</si>
  <si>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</si>
  <si>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</si>
  <si>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</si>
  <si>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</si>
  <si>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</si>
  <si>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</si>
  <si>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Daily</t>
  </si>
  <si>
    <t>Cover 2</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</si>
  <si>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</si>
  <si>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</si>
  <si>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</si>
  <si>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</si>
  <si>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</si>
  <si>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</si>
  <si>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</si>
  <si>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</si>
  <si>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</si>
  <si>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</si>
  <si>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</si>
  <si>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</si>
  <si>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</si>
  <si>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</si>
  <si>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</si>
  <si>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</si>
  <si>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</si>
  <si>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</si>
  <si>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</si>
  <si>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ON_1D</t>
  </si>
  <si>
    <t>1D_1W</t>
  </si>
  <si>
    <t>1W_1M</t>
  </si>
  <si>
    <t>1M_1Y</t>
  </si>
  <si>
    <t>1Y_2Y</t>
  </si>
  <si>
    <t>2Y+</t>
  </si>
  <si>
    <t>PeakInQuarter</t>
  </si>
  <si>
    <t>AverageInQuarter</t>
  </si>
  <si>
    <t>IntraDayPayment_Total</t>
  </si>
  <si>
    <t>MultiDayPayment_Total</t>
  </si>
  <si>
    <t>SameDayPayment</t>
  </si>
  <si>
    <t>MultiDayPayment</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</si>
  <si>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</si>
  <si>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</si>
  <si>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</si>
  <si>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</si>
  <si>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</si>
  <si>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</si>
  <si>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</si>
  <si>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</si>
  <si>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</si>
  <si>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</si>
  <si>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</si>
  <si>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</si>
  <si>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</si>
  <si>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</si>
  <si>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</si>
  <si>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</si>
  <si>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</si>
  <si>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</si>
  <si>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</si>
  <si>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</si>
  <si>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</si>
  <si>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</si>
  <si>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</si>
  <si>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</si>
  <si>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</si>
  <si>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</si>
  <si>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</si>
  <si>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</si>
  <si>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</si>
  <si>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</si>
  <si>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</si>
  <si>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</si>
  <si>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</si>
  <si>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</si>
  <si>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</si>
  <si>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</si>
  <si>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</si>
  <si>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</si>
  <si>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</si>
  <si>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</si>
  <si>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</si>
  <si>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</si>
  <si>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</si>
  <si>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</si>
  <si>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</si>
  <si>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</si>
  <si>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</si>
  <si>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</si>
  <si>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</si>
  <si>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</si>
  <si>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</si>
  <si>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</si>
  <si>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</si>
  <si>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</si>
  <si>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</si>
  <si>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</si>
  <si>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</si>
  <si>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</si>
  <si>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</si>
  <si>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</si>
  <si>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</si>
  <si>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</si>
  <si>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</si>
  <si>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</si>
  <si>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</si>
  <si>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</si>
  <si>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</si>
  <si>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</si>
  <si>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</si>
  <si>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</si>
  <si>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</si>
  <si>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</si>
  <si>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</si>
  <si>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</si>
  <si>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</si>
  <si>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</si>
  <si>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</si>
  <si>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</si>
  <si>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</si>
  <si>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</si>
  <si>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</si>
  <si>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</si>
  <si>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</si>
  <si>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</si>
  <si>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</si>
  <si>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</si>
  <si>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</si>
  <si>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</si>
  <si>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</si>
  <si>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</si>
  <si>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</si>
  <si>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</si>
  <si>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</si>
  <si>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</si>
  <si>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</si>
  <si>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</si>
  <si>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</si>
  <si>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</si>
  <si>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</si>
  <si>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</si>
  <si>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</si>
  <si>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</si>
  <si>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</si>
  <si>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</si>
  <si>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</si>
  <si>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</si>
  <si>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</si>
  <si>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</si>
  <si>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</si>
  <si>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</si>
  <si>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</si>
  <si>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</si>
  <si>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</si>
  <si>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</si>
  <si>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</si>
  <si>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</si>
  <si>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</si>
  <si>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</si>
  <si>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</si>
  <si>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</si>
  <si>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</si>
  <si>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</si>
  <si>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</si>
  <si>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</si>
  <si>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</si>
  <si>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</si>
  <si>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</si>
  <si>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</si>
  <si>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</si>
  <si>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</si>
  <si>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</si>
  <si>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</si>
  <si>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</si>
  <si>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</si>
  <si>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</si>
  <si>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</si>
  <si>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</si>
  <si>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</si>
  <si>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</si>
  <si>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</si>
  <si>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</si>
  <si>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</si>
  <si>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</si>
  <si>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</si>
  <si>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</si>
  <si>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</si>
  <si>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</si>
  <si>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</si>
  <si>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</si>
  <si>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</si>
  <si>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</si>
  <si>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</si>
  <si>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</si>
  <si>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</si>
  <si>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</si>
  <si>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</si>
  <si>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</si>
  <si>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</si>
  <si>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</si>
  <si>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</si>
  <si>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</si>
  <si>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</si>
  <si>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</si>
  <si>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</si>
  <si>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</si>
  <si>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</si>
  <si>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</si>
  <si>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</si>
  <si>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</si>
  <si>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</si>
  <si>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</si>
  <si>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</si>
  <si>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</si>
  <si>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</si>
  <si>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</si>
  <si>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</si>
  <si>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</si>
  <si>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</si>
  <si>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</si>
  <si>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</si>
  <si>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</si>
  <si>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</si>
  <si>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</si>
  <si>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</si>
  <si>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</si>
  <si>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</si>
  <si>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</si>
  <si>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</si>
  <si>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</si>
  <si>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</si>
  <si>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</si>
  <si>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</si>
  <si>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</si>
  <si>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</si>
  <si>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</si>
  <si>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</si>
  <si>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</si>
  <si>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</si>
  <si>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</si>
  <si>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</si>
  <si>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</si>
  <si>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</si>
  <si>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</si>
  <si>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</si>
  <si>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</si>
  <si>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</si>
  <si>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</si>
  <si>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</si>
  <si>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</si>
  <si>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</si>
  <si>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If applicable, please list the relevant number of failures 
i.e. "0 Failures", "1 Failure", "2 Failures", … "N Failure(s)".</t>
  </si>
  <si>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</si>
  <si>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</si>
  <si>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</si>
  <si>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</si>
  <si>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</si>
  <si>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</si>
  <si>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</si>
  <si>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</si>
  <si>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</si>
  <si>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</si>
  <si>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</si>
  <si>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</si>
  <si>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</si>
  <si>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</si>
  <si>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</si>
  <si>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</si>
  <si>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</si>
  <si>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</si>
  <si>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</si>
  <si>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</si>
  <si>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</si>
  <si>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</si>
  <si>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</si>
  <si>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ReportLevel1</t>
  </si>
  <si>
    <t>Value1</t>
  </si>
  <si>
    <t>Comments1</t>
  </si>
  <si>
    <t>CCPLink1</t>
  </si>
  <si>
    <t>PeakDayAmountInPrevious12Months</t>
  </si>
  <si>
    <t>DurationofFailure1</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</si>
  <si>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</si>
  <si>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</si>
  <si>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</si>
  <si>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</si>
  <si>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</si>
  <si>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Non-Cash Commodities - Mutual Funds / UCITs;
Reported as at quarter end; Pre-Haircut and Post-Haircut</t>
  </si>
  <si>
    <t>Muqassa</t>
  </si>
  <si>
    <t>SAR</t>
  </si>
  <si>
    <t>SAR Cash Only</t>
  </si>
  <si>
    <t>SPAN-like Portfolio Based Margininig Model requires externally calculated VaR values (Simple Historical VaR) for individiual securities</t>
  </si>
  <si>
    <t>Delta Hedge for Derivatives</t>
  </si>
  <si>
    <t>Derivatives</t>
  </si>
  <si>
    <t>Once a day</t>
  </si>
  <si>
    <t>EoD</t>
  </si>
  <si>
    <t>No</t>
  </si>
  <si>
    <t>On Balance Sheet</t>
  </si>
  <si>
    <t>Maximum Overnight as Cash @ SAMA</t>
  </si>
  <si>
    <t>2 Hours</t>
  </si>
  <si>
    <t>NumberOfDays_SAR</t>
  </si>
  <si>
    <t>Percentage_SAR</t>
  </si>
  <si>
    <t>ETD</t>
  </si>
  <si>
    <t>Equity Index derivatives</t>
  </si>
  <si>
    <t>3</t>
  </si>
  <si>
    <t>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t>
  </si>
  <si>
    <t>Not applicable as we are currently only accept cash</t>
  </si>
  <si>
    <t>Not Applicable since all qualifying liquid resources for each clearing service are Cash deposited at the central bank</t>
  </si>
  <si>
    <t>Not Applicable - No defaults throughout the quarter</t>
  </si>
  <si>
    <t>Muqassa has 3 APs as Clearing Member. Authorized Person is a person who is authorized by the Authority-CMA- to carry out securities business in the Kingdom</t>
  </si>
  <si>
    <t>Model adjusted to take into account anti-procyclicality measures</t>
  </si>
  <si>
    <t>10 Years</t>
  </si>
  <si>
    <t xml:space="preserve">All obligations are met with equal priority </t>
  </si>
  <si>
    <t xml:space="preserve"> Not Applicable since all cash is deposited at the central bank</t>
  </si>
  <si>
    <t>https://annualreport2020.saudiexchange.sa/Resources/AnnualReport2020/</t>
  </si>
  <si>
    <t>Not Reported</t>
  </si>
  <si>
    <t>https://www.muqassa.sa/wps/portal/muqassa/announcementsdetails/newsdetails/!ut/p/z1/04_Sj9CPykssy0xPLMnMz0vMAfIjo8ziPQPcTQw9LYy83b09XQ0CXR1dTZ28w4wNTEz1w8EKTB3NDIw8LAz8_UOCjQwCjXx9XVy9Ao0NLEz1o4jRb4ADOBoQ1h-FV4m7AVQBPieCFeBxQ3Bqnn5BbmiEQWZAOgDR5MW3/dz/d5/L0lDU0lKQ2dwUkNncFJBISEvb0VvUUFBSVF4QkFJRW95akNVNExnaWNBLzRKQ2lqc1lwTWhUalVFNUNrbW9wL1o3X0lQRzQxSTgySzhWMUQwUUg3QUg2UDExMEczL1o2X0lQRzQxSTgySzhWMUQwUUg3QUg2UDExMEcwL05ld3NJZE90aGVyLzVmYzU3NmNmLTkxMTQtNDZiZS04NDVkLTlhNzcxNjgwYzQ4NS9OZXdzSWQvNTBhN2I2MmItYWFmZS00ZmNmLWJjODQtNjg4ODE3NzgwMzY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</si>
</sst>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yyyy\-mm\-dd"/>
    <numFmt numFmtId="165" formatCode="0.00_)"/>
    <numFmt numFmtId="166" formatCode="@_)"/>
    <numFmt numFmtId="167" formatCode="0_)"/>
    <numFmt numFmtId="168" formatCode="0.00%_)"/>
    <numFmt numFmtId="169" formatCode="yyyy\-mm\-dd_)"/>
    <numFmt numFmtId="170" formatCode="[h]:mm:ss_)"/>
    <numFmt numFmtId="171" formatCode="[hh]:mm:ss_)"/>
  </numFmts>
  <fonts count="16"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6"/>
      <color theme="0"/>
      <name val="Calibri"/>
      <family val="2"/>
      <scheme val="minor"/>
    </font>
    <font>
      <b/>
      <sz val="16"/>
      <name val="Calibri"/>
      <family val="2"/>
      <scheme val="minor"/>
    </font>
    <font>
      <b/>
      <sz val="11"/>
      <name val="Calibri"/>
      <family val="2"/>
      <scheme val="minor"/>
    </font>
    <font>
      <sz val="11"/>
      <color rgb="FF0000FA"/>
      <name val="Calibri"/>
      <family val="2"/>
      <scheme val="minor"/>
    </font>
    <font>
      <u/>
      <sz val="11"/>
      <color theme="10"/>
      <name val="Calibri"/>
      <family val="2"/>
      <scheme val="minor"/>
    </font>
  </fonts>
  <fills count="8">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3" fillId="0" borderId="0"/>
    <xf numFmtId="0" fontId="4" fillId="0" borderId="0"/>
    <xf numFmtId="43" fontId="1" fillId="0" borderId="0" applyFont="0" applyFill="0" applyBorder="0" applyAlignment="0" applyProtection="0"/>
    <xf numFmtId="0" fontId="15" fillId="0" borderId="0" applyNumberFormat="0" applyFill="0" applyBorder="0" applyAlignment="0" applyProtection="0"/>
  </cellStyleXfs>
  <cellXfs count="95">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6"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6" fillId="0" borderId="0" xfId="0" applyFont="1" applyAlignment="1">
      <alignment horizontal="left" vertical="top"/>
    </xf>
    <xf numFmtId="0" fontId="8" fillId="0" borderId="0" xfId="0" applyFont="1"/>
    <xf numFmtId="164" fontId="9" fillId="0" borderId="0" xfId="0" applyNumberFormat="1" applyFont="1" applyAlignment="1">
      <alignment horizontal="left" vertical="top"/>
    </xf>
    <xf numFmtId="0" fontId="9" fillId="0" borderId="0" xfId="0" applyFont="1" applyAlignment="1">
      <alignment horizontal="left" vertical="top"/>
    </xf>
    <xf numFmtId="165" fontId="9" fillId="0" borderId="0" xfId="0" applyNumberFormat="1" applyFont="1" applyAlignment="1">
      <alignment horizontal="left" vertical="top"/>
    </xf>
    <xf numFmtId="166" fontId="9" fillId="0" borderId="0" xfId="0" applyNumberFormat="1" applyFont="1" applyAlignment="1">
      <alignment horizontal="left" vertical="top"/>
    </xf>
    <xf numFmtId="167" fontId="9" fillId="0" borderId="0" xfId="0" applyNumberFormat="1" applyFont="1" applyAlignment="1">
      <alignment horizontal="left" vertical="top"/>
    </xf>
    <xf numFmtId="168" fontId="9" fillId="0" borderId="0" xfId="0" applyNumberFormat="1" applyFont="1" applyAlignment="1">
      <alignment horizontal="left" vertical="top"/>
    </xf>
    <xf numFmtId="169" fontId="9" fillId="0" borderId="0" xfId="0" applyNumberFormat="1" applyFont="1" applyAlignment="1">
      <alignment horizontal="left" vertical="top"/>
    </xf>
    <xf numFmtId="0" fontId="9"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0" fillId="0" borderId="0" xfId="0" applyFont="1" applyAlignment="1">
      <alignment horizontal="left"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0" fillId="0" borderId="0" xfId="2" applyFont="1" applyBorder="1" applyAlignment="1">
      <alignment horizontal="left" vertical="center" wrapText="1"/>
    </xf>
    <xf numFmtId="0" fontId="9"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9" fillId="0" borderId="0" xfId="0" applyFont="1" applyBorder="1" applyAlignment="1">
      <alignment horizontal="left"/>
    </xf>
    <xf numFmtId="0" fontId="0" fillId="0" borderId="0" xfId="0" applyFont="1" applyBorder="1" applyAlignment="1">
      <alignment horizontal="left"/>
    </xf>
    <xf numFmtId="0" fontId="9" fillId="0" borderId="0" xfId="0" applyFont="1" applyAlignment="1">
      <alignment horizontal="left" vertical="top" wrapText="1"/>
    </xf>
    <xf numFmtId="166" fontId="9" fillId="0" borderId="0" xfId="0" applyNumberFormat="1" applyFont="1" applyAlignment="1">
      <alignment horizontal="left" vertical="top" wrapText="1"/>
    </xf>
    <xf numFmtId="164" fontId="9" fillId="0" borderId="0" xfId="0" applyNumberFormat="1" applyFont="1"/>
    <xf numFmtId="167" fontId="9" fillId="0" borderId="0" xfId="0" applyNumberFormat="1" applyFont="1"/>
    <xf numFmtId="165" fontId="9" fillId="0" borderId="0" xfId="0" applyNumberFormat="1" applyFont="1"/>
    <xf numFmtId="166" fontId="9" fillId="0" borderId="0" xfId="0" applyNumberFormat="1" applyFont="1"/>
    <xf numFmtId="170" fontId="9" fillId="0" borderId="0" xfId="0" applyNumberFormat="1" applyFont="1" applyAlignment="1">
      <alignment horizontal="left" vertical="top"/>
    </xf>
    <xf numFmtId="170" fontId="0" fillId="0" borderId="0" xfId="0" applyNumberFormat="1" applyAlignment="1">
      <alignment horizontal="left"/>
    </xf>
    <xf numFmtId="171" fontId="9" fillId="0" borderId="0" xfId="0" applyNumberFormat="1" applyFont="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11" fillId="3" borderId="1" xfId="0" applyNumberFormat="1" applyFont="1" applyFill="1" applyBorder="1" applyAlignment="1">
      <alignment horizontal="left" vertical="center"/>
    </xf>
    <xf numFmtId="0" fontId="1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4"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1" fontId="0" fillId="0" borderId="1" xfId="0" applyNumberFormat="1" applyFont="1" applyBorder="1" applyAlignment="1">
      <alignment horizontal="left" vertical="center" wrapText="1"/>
    </xf>
    <xf numFmtId="1" fontId="9" fillId="0" borderId="0" xfId="0" applyNumberFormat="1" applyFont="1" applyAlignment="1">
      <alignment horizontal="left" vertical="top"/>
    </xf>
    <xf numFmtId="1" fontId="0" fillId="0" borderId="0" xfId="0" applyNumberFormat="1" applyAlignment="1">
      <alignment horizontal="left" vertical="top"/>
    </xf>
    <xf numFmtId="10" fontId="12" fillId="5" borderId="1" xfId="0" applyNumberFormat="1" applyFont="1" applyFill="1" applyBorder="1" applyAlignment="1">
      <alignment horizontal="left" vertical="center"/>
    </xf>
    <xf numFmtId="10" fontId="12" fillId="5" borderId="1" xfId="0" applyNumberFormat="1" applyFont="1" applyFill="1" applyBorder="1" applyAlignment="1">
      <alignment horizontal="left" vertical="center" wrapText="1"/>
    </xf>
    <xf numFmtId="0" fontId="14" fillId="6" borderId="1" xfId="0" applyFont="1" applyFill="1" applyBorder="1" applyAlignment="1">
      <alignment horizontal="left" vertical="center" wrapText="1"/>
    </xf>
    <xf numFmtId="164" fontId="0" fillId="7" borderId="1" xfId="0" applyNumberFormat="1" applyFont="1" applyFill="1" applyBorder="1" applyAlignment="1">
      <alignment horizontal="left" vertical="center"/>
    </xf>
    <xf numFmtId="0" fontId="0" fillId="7" borderId="1" xfId="0" applyFont="1" applyFill="1" applyBorder="1" applyAlignment="1">
      <alignment horizontal="left" vertical="center"/>
    </xf>
    <xf numFmtId="0" fontId="0" fillId="7"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49" fontId="9" fillId="0" borderId="1" xfId="2" applyNumberFormat="1" applyFont="1" applyFill="1" applyBorder="1" applyAlignment="1">
      <alignment horizontal="left" vertical="center"/>
    </xf>
    <xf numFmtId="0" fontId="9" fillId="0" borderId="1" xfId="3"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49" fontId="9" fillId="0" borderId="1" xfId="0" applyNumberFormat="1" applyFont="1" applyFill="1" applyBorder="1" applyAlignment="1">
      <alignment horizontal="left" vertical="center"/>
    </xf>
    <xf numFmtId="49" fontId="9" fillId="0" borderId="1" xfId="3" applyNumberFormat="1" applyFont="1" applyFill="1" applyBorder="1" applyAlignment="1">
      <alignment horizontal="left" vertical="center"/>
    </xf>
    <xf numFmtId="49" fontId="9" fillId="0" borderId="1" xfId="0" applyNumberFormat="1" applyFont="1" applyFill="1" applyBorder="1" applyAlignment="1">
      <alignment horizontal="left" vertical="center" wrapText="1"/>
    </xf>
    <xf numFmtId="0" fontId="0" fillId="0" borderId="0" xfId="0" applyFont="1" applyBorder="1" applyAlignment="1">
      <alignment horizontal="left" vertical="center" wrapText="1" readingOrder="1"/>
    </xf>
    <xf numFmtId="0" fontId="9" fillId="0" borderId="0" xfId="0" applyFont="1" applyBorder="1" applyAlignment="1">
      <alignment horizontal="left" vertical="center" wrapText="1" readingOrder="1"/>
    </xf>
    <xf numFmtId="9" fontId="15" fillId="0" borderId="0" xfId="5" applyNumberFormat="1" applyFill="1" applyBorder="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167" fontId="9" fillId="0" borderId="0" xfId="0" applyNumberFormat="1" applyFont="1" applyAlignment="1">
      <alignment horizontal="left" vertical="top" wrapText="1"/>
    </xf>
    <xf numFmtId="169" fontId="9" fillId="0" borderId="0" xfId="0" applyNumberFormat="1" applyFont="1" applyAlignment="1">
      <alignment horizontal="left" vertical="top" wrapText="1"/>
    </xf>
    <xf numFmtId="168" fontId="9" fillId="0" borderId="0" xfId="0" applyNumberFormat="1" applyFont="1" applyAlignment="1">
      <alignment horizontal="left" vertical="top" wrapText="1"/>
    </xf>
    <xf numFmtId="49" fontId="15" fillId="0" borderId="0" xfId="5" applyNumberFormat="1" applyFill="1" applyBorder="1" applyAlignment="1" applyProtection="1">
      <alignment horizontal="left" vertical="top" wrapText="1"/>
    </xf>
    <xf numFmtId="2" fontId="0" fillId="0" borderId="1" xfId="0" applyNumberFormat="1" applyFont="1" applyFill="1" applyBorder="1" applyAlignment="1">
      <alignment horizontal="left" vertical="center" wrapText="1"/>
    </xf>
    <xf numFmtId="1" fontId="0" fillId="0" borderId="1" xfId="0" applyNumberFormat="1" applyFont="1" applyFill="1" applyBorder="1" applyAlignment="1">
      <alignment horizontal="left" vertical="center" wrapText="1"/>
    </xf>
    <xf numFmtId="10" fontId="0" fillId="0" borderId="1" xfId="0" applyNumberFormat="1" applyFont="1" applyFill="1" applyBorder="1" applyAlignment="1">
      <alignment horizontal="left" vertical="center" wrapText="1"/>
    </xf>
  </cellXfs>
  <cellStyles count="6">
    <cellStyle name="Comma 2" xfId="4"/>
    <cellStyle name="Hyperlink" xfId="5" builtinId="8"/>
    <cellStyle name="Normal" xfId="0" builtinId="0"/>
    <cellStyle name="Normal 2" xfId="2"/>
    <cellStyle name="Normal 3" xfId="3"/>
    <cellStyle name="Percent"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annualreport2020.saudiexchange.sa/Resources/AnnualReport2020/" TargetMode="External"/><Relationship Id="rId2" Type="http://schemas.openxmlformats.org/officeDocument/2006/relationships/hyperlink" Target="https://annualreport2020.saudiexchange.sa/Resources/AnnualReport2020/" TargetMode="External"/><Relationship Id="rId1" Type="http://schemas.openxmlformats.org/officeDocument/2006/relationships/hyperlink" Target="https://annualreport2020.saudiexchange.sa/Resources/AnnualReport2020/"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249977111117893"/>
  </sheetPr>
  <dimension ref="A1:H206"/>
  <sheetViews>
    <sheetView zoomScale="70" zoomScaleNormal="70" workbookViewId="0">
      <pane ySplit="1" topLeftCell="A2" activePane="bottomLeft" state="frozen"/>
      <selection activeCell="F10" sqref="F10"/>
      <selection pane="bottomLeft" activeCell="A2" sqref="A2"/>
    </sheetView>
  </sheetViews>
  <sheetFormatPr defaultColWidth="9.140625" defaultRowHeight="15" x14ac:dyDescent="0.2"/>
  <cols>
    <col min="1" max="1" width="18.28515625" style="29" bestFit="1" customWidth="1"/>
    <col min="2" max="2" width="51.7109375" style="29" bestFit="1" customWidth="1"/>
    <col min="3" max="3" width="16.85546875" style="30" bestFit="1" customWidth="1"/>
    <col min="4" max="4" width="102" style="29" bestFit="1" customWidth="1"/>
    <col min="5" max="5" width="26" style="29" bestFit="1" customWidth="1"/>
    <col min="6" max="6" width="17.42578125" style="29" bestFit="1" customWidth="1"/>
    <col min="7" max="7" width="20.5703125" style="33" bestFit="1" customWidth="1"/>
    <col min="8" max="8" width="28.5703125" style="29" bestFit="1" customWidth="1"/>
    <col min="9" max="16384" width="9.140625" style="12"/>
  </cols>
  <sheetData>
    <row r="1" spans="1:8" x14ac:dyDescent="0.2">
      <c r="A1" s="31" t="s">
        <v>324</v>
      </c>
      <c r="B1" s="31" t="s">
        <v>304</v>
      </c>
      <c r="C1" s="31" t="s">
        <v>303</v>
      </c>
      <c r="D1" s="31" t="s">
        <v>305</v>
      </c>
      <c r="E1" s="31" t="s">
        <v>562</v>
      </c>
      <c r="F1" s="31" t="s">
        <v>321</v>
      </c>
      <c r="G1" s="32" t="s">
        <v>322</v>
      </c>
      <c r="H1" s="31" t="s">
        <v>323</v>
      </c>
    </row>
    <row r="2" spans="1:8" s="52" customFormat="1" ht="60" x14ac:dyDescent="0.2">
      <c r="A2" s="75">
        <v>4.0999999999999996</v>
      </c>
      <c r="B2" s="75" t="s">
        <v>6</v>
      </c>
      <c r="C2" s="76" t="s">
        <v>325</v>
      </c>
      <c r="D2" s="77" t="s">
        <v>7</v>
      </c>
      <c r="E2" s="77" t="s">
        <v>286</v>
      </c>
      <c r="F2" s="78" t="s">
        <v>8</v>
      </c>
      <c r="G2" s="79" t="s">
        <v>9</v>
      </c>
      <c r="H2" s="78" t="s">
        <v>10</v>
      </c>
    </row>
    <row r="3" spans="1:8" s="52" customFormat="1" ht="60" x14ac:dyDescent="0.2">
      <c r="A3" s="75">
        <v>4.0999999999999996</v>
      </c>
      <c r="B3" s="75" t="s">
        <v>6</v>
      </c>
      <c r="C3" s="76" t="s">
        <v>326</v>
      </c>
      <c r="D3" s="77" t="s">
        <v>11</v>
      </c>
      <c r="E3" s="77" t="s">
        <v>286</v>
      </c>
      <c r="F3" s="78" t="s">
        <v>8</v>
      </c>
      <c r="G3" s="79" t="s">
        <v>9</v>
      </c>
      <c r="H3" s="78" t="s">
        <v>10</v>
      </c>
    </row>
    <row r="4" spans="1:8" s="52" customFormat="1" ht="60" x14ac:dyDescent="0.2">
      <c r="A4" s="75">
        <v>4.0999999999999996</v>
      </c>
      <c r="B4" s="75" t="s">
        <v>6</v>
      </c>
      <c r="C4" s="76" t="s">
        <v>327</v>
      </c>
      <c r="D4" s="77" t="s">
        <v>12</v>
      </c>
      <c r="E4" s="77" t="s">
        <v>286</v>
      </c>
      <c r="F4" s="78" t="s">
        <v>8</v>
      </c>
      <c r="G4" s="79" t="s">
        <v>9</v>
      </c>
      <c r="H4" s="78" t="s">
        <v>10</v>
      </c>
    </row>
    <row r="5" spans="1:8" s="52" customFormat="1" ht="60" x14ac:dyDescent="0.2">
      <c r="A5" s="75">
        <v>4.0999999999999996</v>
      </c>
      <c r="B5" s="75" t="s">
        <v>6</v>
      </c>
      <c r="C5" s="76" t="s">
        <v>328</v>
      </c>
      <c r="D5" s="77" t="s">
        <v>13</v>
      </c>
      <c r="E5" s="77" t="s">
        <v>286</v>
      </c>
      <c r="F5" s="78" t="s">
        <v>8</v>
      </c>
      <c r="G5" s="79" t="s">
        <v>9</v>
      </c>
      <c r="H5" s="78" t="s">
        <v>10</v>
      </c>
    </row>
    <row r="6" spans="1:8" s="52" customFormat="1" ht="60" x14ac:dyDescent="0.2">
      <c r="A6" s="75">
        <v>4.0999999999999996</v>
      </c>
      <c r="B6" s="75" t="s">
        <v>6</v>
      </c>
      <c r="C6" s="76" t="s">
        <v>329</v>
      </c>
      <c r="D6" s="77" t="s">
        <v>14</v>
      </c>
      <c r="E6" s="77" t="s">
        <v>286</v>
      </c>
      <c r="F6" s="78" t="s">
        <v>8</v>
      </c>
      <c r="G6" s="79" t="s">
        <v>9</v>
      </c>
      <c r="H6" s="78" t="s">
        <v>10</v>
      </c>
    </row>
    <row r="7" spans="1:8" s="52" customFormat="1" ht="60" x14ac:dyDescent="0.2">
      <c r="A7" s="75">
        <v>4.0999999999999996</v>
      </c>
      <c r="B7" s="75" t="s">
        <v>6</v>
      </c>
      <c r="C7" s="76" t="s">
        <v>330</v>
      </c>
      <c r="D7" s="77" t="s">
        <v>15</v>
      </c>
      <c r="E7" s="77" t="s">
        <v>286</v>
      </c>
      <c r="F7" s="78" t="s">
        <v>8</v>
      </c>
      <c r="G7" s="79" t="s">
        <v>9</v>
      </c>
      <c r="H7" s="78" t="s">
        <v>10</v>
      </c>
    </row>
    <row r="8" spans="1:8" s="52" customFormat="1" ht="60" x14ac:dyDescent="0.2">
      <c r="A8" s="75">
        <v>4.0999999999999996</v>
      </c>
      <c r="B8" s="75" t="s">
        <v>6</v>
      </c>
      <c r="C8" s="76" t="s">
        <v>331</v>
      </c>
      <c r="D8" s="77" t="s">
        <v>16</v>
      </c>
      <c r="E8" s="77" t="s">
        <v>286</v>
      </c>
      <c r="F8" s="78" t="s">
        <v>8</v>
      </c>
      <c r="G8" s="79" t="s">
        <v>9</v>
      </c>
      <c r="H8" s="78" t="s">
        <v>10</v>
      </c>
    </row>
    <row r="9" spans="1:8" s="52" customFormat="1" ht="60" x14ac:dyDescent="0.2">
      <c r="A9" s="75">
        <v>4.0999999999999996</v>
      </c>
      <c r="B9" s="75" t="s">
        <v>6</v>
      </c>
      <c r="C9" s="76" t="s">
        <v>332</v>
      </c>
      <c r="D9" s="77" t="s">
        <v>17</v>
      </c>
      <c r="E9" s="77" t="s">
        <v>286</v>
      </c>
      <c r="F9" s="78" t="s">
        <v>8</v>
      </c>
      <c r="G9" s="79" t="s">
        <v>9</v>
      </c>
      <c r="H9" s="78" t="s">
        <v>10</v>
      </c>
    </row>
    <row r="10" spans="1:8" s="52" customFormat="1" ht="60" x14ac:dyDescent="0.2">
      <c r="A10" s="75">
        <v>4.0999999999999996</v>
      </c>
      <c r="B10" s="75" t="s">
        <v>6</v>
      </c>
      <c r="C10" s="76" t="s">
        <v>333</v>
      </c>
      <c r="D10" s="77" t="s">
        <v>18</v>
      </c>
      <c r="E10" s="77" t="s">
        <v>286</v>
      </c>
      <c r="F10" s="78" t="s">
        <v>42</v>
      </c>
      <c r="G10" s="79" t="s">
        <v>9</v>
      </c>
      <c r="H10" s="78" t="s">
        <v>10</v>
      </c>
    </row>
    <row r="11" spans="1:8" s="52" customFormat="1" ht="60" x14ac:dyDescent="0.2">
      <c r="A11" s="75">
        <v>4.0999999999999996</v>
      </c>
      <c r="B11" s="75" t="s">
        <v>6</v>
      </c>
      <c r="C11" s="76" t="s">
        <v>334</v>
      </c>
      <c r="D11" s="77" t="s">
        <v>19</v>
      </c>
      <c r="E11" s="77" t="s">
        <v>286</v>
      </c>
      <c r="F11" s="78" t="s">
        <v>8</v>
      </c>
      <c r="G11" s="79" t="s">
        <v>9</v>
      </c>
      <c r="H11" s="78" t="s">
        <v>10</v>
      </c>
    </row>
    <row r="12" spans="1:8" s="52" customFormat="1" x14ac:dyDescent="0.2">
      <c r="A12" s="78">
        <v>4.2</v>
      </c>
      <c r="B12" s="75" t="s">
        <v>20</v>
      </c>
      <c r="C12" s="80" t="s">
        <v>335</v>
      </c>
      <c r="D12" s="77" t="s">
        <v>21</v>
      </c>
      <c r="E12" s="77" t="s">
        <v>286</v>
      </c>
      <c r="F12" s="78" t="s">
        <v>22</v>
      </c>
      <c r="G12" s="79" t="s">
        <v>9</v>
      </c>
      <c r="H12" s="78" t="s">
        <v>10</v>
      </c>
    </row>
    <row r="13" spans="1:8" s="52" customFormat="1" ht="45" x14ac:dyDescent="0.2">
      <c r="A13" s="77">
        <v>4.3</v>
      </c>
      <c r="B13" s="75" t="s">
        <v>23</v>
      </c>
      <c r="C13" s="81" t="s">
        <v>446</v>
      </c>
      <c r="D13" s="77" t="s">
        <v>24</v>
      </c>
      <c r="E13" s="77" t="s">
        <v>25</v>
      </c>
      <c r="F13" s="78" t="s">
        <v>8</v>
      </c>
      <c r="G13" s="79" t="s">
        <v>537</v>
      </c>
      <c r="H13" s="78" t="s">
        <v>10</v>
      </c>
    </row>
    <row r="14" spans="1:8" s="52" customFormat="1" ht="45" x14ac:dyDescent="0.2">
      <c r="A14" s="77">
        <v>4.3</v>
      </c>
      <c r="B14" s="75" t="s">
        <v>23</v>
      </c>
      <c r="C14" s="81" t="s">
        <v>447</v>
      </c>
      <c r="D14" s="77" t="s">
        <v>26</v>
      </c>
      <c r="E14" s="77" t="s">
        <v>25</v>
      </c>
      <c r="F14" s="78" t="s">
        <v>8</v>
      </c>
      <c r="G14" s="79" t="s">
        <v>537</v>
      </c>
      <c r="H14" s="78" t="s">
        <v>10</v>
      </c>
    </row>
    <row r="15" spans="1:8" s="52" customFormat="1" ht="45" x14ac:dyDescent="0.2">
      <c r="A15" s="77">
        <v>4.3</v>
      </c>
      <c r="B15" s="75" t="s">
        <v>23</v>
      </c>
      <c r="C15" s="81" t="s">
        <v>448</v>
      </c>
      <c r="D15" s="77" t="s">
        <v>27</v>
      </c>
      <c r="E15" s="77" t="s">
        <v>25</v>
      </c>
      <c r="F15" s="78" t="s">
        <v>8</v>
      </c>
      <c r="G15" s="79" t="s">
        <v>537</v>
      </c>
      <c r="H15" s="78" t="s">
        <v>10</v>
      </c>
    </row>
    <row r="16" spans="1:8" s="52" customFormat="1" ht="45" x14ac:dyDescent="0.2">
      <c r="A16" s="77">
        <v>4.3</v>
      </c>
      <c r="B16" s="75" t="s">
        <v>23</v>
      </c>
      <c r="C16" s="81" t="s">
        <v>449</v>
      </c>
      <c r="D16" s="77" t="s">
        <v>28</v>
      </c>
      <c r="E16" s="77" t="s">
        <v>25</v>
      </c>
      <c r="F16" s="78" t="s">
        <v>8</v>
      </c>
      <c r="G16" s="79" t="s">
        <v>537</v>
      </c>
      <c r="H16" s="78" t="s">
        <v>10</v>
      </c>
    </row>
    <row r="17" spans="1:8" s="52" customFormat="1" ht="45" x14ac:dyDescent="0.2">
      <c r="A17" s="77">
        <v>4.3</v>
      </c>
      <c r="B17" s="75" t="s">
        <v>23</v>
      </c>
      <c r="C17" s="81" t="s">
        <v>450</v>
      </c>
      <c r="D17" s="77" t="s">
        <v>29</v>
      </c>
      <c r="E17" s="77" t="s">
        <v>25</v>
      </c>
      <c r="F17" s="78" t="s">
        <v>8</v>
      </c>
      <c r="G17" s="79" t="s">
        <v>537</v>
      </c>
      <c r="H17" s="78" t="s">
        <v>10</v>
      </c>
    </row>
    <row r="18" spans="1:8" s="52" customFormat="1" ht="45" x14ac:dyDescent="0.2">
      <c r="A18" s="77">
        <v>4.3</v>
      </c>
      <c r="B18" s="75" t="s">
        <v>23</v>
      </c>
      <c r="C18" s="81" t="s">
        <v>451</v>
      </c>
      <c r="D18" s="77" t="s">
        <v>30</v>
      </c>
      <c r="E18" s="77" t="s">
        <v>25</v>
      </c>
      <c r="F18" s="78" t="s">
        <v>8</v>
      </c>
      <c r="G18" s="79" t="s">
        <v>537</v>
      </c>
      <c r="H18" s="78" t="s">
        <v>10</v>
      </c>
    </row>
    <row r="19" spans="1:8" s="52" customFormat="1" ht="45" x14ac:dyDescent="0.2">
      <c r="A19" s="77">
        <v>4.3</v>
      </c>
      <c r="B19" s="75" t="s">
        <v>23</v>
      </c>
      <c r="C19" s="81" t="s">
        <v>452</v>
      </c>
      <c r="D19" s="77" t="s">
        <v>31</v>
      </c>
      <c r="E19" s="77" t="s">
        <v>25</v>
      </c>
      <c r="F19" s="78" t="s">
        <v>8</v>
      </c>
      <c r="G19" s="79" t="s">
        <v>537</v>
      </c>
      <c r="H19" s="78" t="s">
        <v>10</v>
      </c>
    </row>
    <row r="20" spans="1:8" s="52" customFormat="1" ht="45" x14ac:dyDescent="0.2">
      <c r="A20" s="77">
        <v>4.3</v>
      </c>
      <c r="B20" s="75" t="s">
        <v>23</v>
      </c>
      <c r="C20" s="81" t="s">
        <v>453</v>
      </c>
      <c r="D20" s="77" t="s">
        <v>32</v>
      </c>
      <c r="E20" s="77" t="s">
        <v>25</v>
      </c>
      <c r="F20" s="78" t="s">
        <v>8</v>
      </c>
      <c r="G20" s="79" t="s">
        <v>537</v>
      </c>
      <c r="H20" s="78" t="s">
        <v>10</v>
      </c>
    </row>
    <row r="21" spans="1:8" s="52" customFormat="1" ht="45" x14ac:dyDescent="0.2">
      <c r="A21" s="77">
        <v>4.3</v>
      </c>
      <c r="B21" s="75" t="s">
        <v>23</v>
      </c>
      <c r="C21" s="81" t="s">
        <v>454</v>
      </c>
      <c r="D21" s="77" t="s">
        <v>33</v>
      </c>
      <c r="E21" s="77" t="s">
        <v>25</v>
      </c>
      <c r="F21" s="78" t="s">
        <v>8</v>
      </c>
      <c r="G21" s="79" t="s">
        <v>537</v>
      </c>
      <c r="H21" s="78" t="s">
        <v>10</v>
      </c>
    </row>
    <row r="22" spans="1:8" s="52" customFormat="1" ht="45" x14ac:dyDescent="0.2">
      <c r="A22" s="77">
        <v>4.3</v>
      </c>
      <c r="B22" s="75" t="s">
        <v>23</v>
      </c>
      <c r="C22" s="81" t="s">
        <v>455</v>
      </c>
      <c r="D22" s="77" t="s">
        <v>34</v>
      </c>
      <c r="E22" s="77" t="s">
        <v>25</v>
      </c>
      <c r="F22" s="78" t="s">
        <v>8</v>
      </c>
      <c r="G22" s="79" t="s">
        <v>537</v>
      </c>
      <c r="H22" s="78" t="s">
        <v>10</v>
      </c>
    </row>
    <row r="23" spans="1:8" s="52" customFormat="1" ht="45" x14ac:dyDescent="0.2">
      <c r="A23" s="77">
        <v>4.3</v>
      </c>
      <c r="B23" s="75" t="s">
        <v>23</v>
      </c>
      <c r="C23" s="81" t="s">
        <v>456</v>
      </c>
      <c r="D23" s="77" t="s">
        <v>35</v>
      </c>
      <c r="E23" s="77" t="s">
        <v>25</v>
      </c>
      <c r="F23" s="78" t="s">
        <v>8</v>
      </c>
      <c r="G23" s="79" t="s">
        <v>537</v>
      </c>
      <c r="H23" s="78" t="s">
        <v>10</v>
      </c>
    </row>
    <row r="24" spans="1:8" s="52" customFormat="1" ht="45" x14ac:dyDescent="0.2">
      <c r="A24" s="77">
        <v>4.3</v>
      </c>
      <c r="B24" s="75" t="s">
        <v>23</v>
      </c>
      <c r="C24" s="81" t="s">
        <v>457</v>
      </c>
      <c r="D24" s="77" t="s">
        <v>36</v>
      </c>
      <c r="E24" s="77" t="s">
        <v>25</v>
      </c>
      <c r="F24" s="78" t="s">
        <v>8</v>
      </c>
      <c r="G24" s="79" t="s">
        <v>537</v>
      </c>
      <c r="H24" s="78" t="s">
        <v>10</v>
      </c>
    </row>
    <row r="25" spans="1:8" s="52" customFormat="1" ht="45" x14ac:dyDescent="0.2">
      <c r="A25" s="77">
        <v>4.3</v>
      </c>
      <c r="B25" s="75" t="s">
        <v>23</v>
      </c>
      <c r="C25" s="81" t="s">
        <v>458</v>
      </c>
      <c r="D25" s="77" t="s">
        <v>565</v>
      </c>
      <c r="E25" s="77" t="s">
        <v>25</v>
      </c>
      <c r="F25" s="78" t="s">
        <v>8</v>
      </c>
      <c r="G25" s="79" t="s">
        <v>537</v>
      </c>
      <c r="H25" s="78" t="s">
        <v>10</v>
      </c>
    </row>
    <row r="26" spans="1:8" s="52" customFormat="1" ht="45" x14ac:dyDescent="0.2">
      <c r="A26" s="77">
        <v>4.3</v>
      </c>
      <c r="B26" s="75" t="s">
        <v>23</v>
      </c>
      <c r="C26" s="81" t="s">
        <v>459</v>
      </c>
      <c r="D26" s="77" t="s">
        <v>37</v>
      </c>
      <c r="E26" s="77" t="s">
        <v>25</v>
      </c>
      <c r="F26" s="78" t="s">
        <v>8</v>
      </c>
      <c r="G26" s="79" t="s">
        <v>537</v>
      </c>
      <c r="H26" s="78" t="s">
        <v>10</v>
      </c>
    </row>
    <row r="27" spans="1:8" s="52" customFormat="1" ht="45" x14ac:dyDescent="0.2">
      <c r="A27" s="77">
        <v>4.3</v>
      </c>
      <c r="B27" s="75" t="s">
        <v>38</v>
      </c>
      <c r="C27" s="81" t="s">
        <v>460</v>
      </c>
      <c r="D27" s="77" t="s">
        <v>39</v>
      </c>
      <c r="E27" s="77" t="s">
        <v>25</v>
      </c>
      <c r="F27" s="78" t="s">
        <v>8</v>
      </c>
      <c r="G27" s="79" t="s">
        <v>537</v>
      </c>
      <c r="H27" s="78" t="s">
        <v>10</v>
      </c>
    </row>
    <row r="28" spans="1:8" s="52" customFormat="1" ht="30" x14ac:dyDescent="0.2">
      <c r="A28" s="77">
        <v>4.4000000000000004</v>
      </c>
      <c r="B28" s="75" t="s">
        <v>40</v>
      </c>
      <c r="C28" s="81" t="s">
        <v>336</v>
      </c>
      <c r="D28" s="77" t="s">
        <v>41</v>
      </c>
      <c r="E28" s="77" t="s">
        <v>286</v>
      </c>
      <c r="F28" s="78" t="s">
        <v>42</v>
      </c>
      <c r="G28" s="79" t="s">
        <v>9</v>
      </c>
      <c r="H28" s="78" t="s">
        <v>10</v>
      </c>
    </row>
    <row r="29" spans="1:8" s="52" customFormat="1" ht="30" x14ac:dyDescent="0.2">
      <c r="A29" s="77">
        <v>4.4000000000000004</v>
      </c>
      <c r="B29" s="75" t="s">
        <v>40</v>
      </c>
      <c r="C29" s="81" t="s">
        <v>337</v>
      </c>
      <c r="D29" s="77" t="s">
        <v>43</v>
      </c>
      <c r="E29" s="77" t="s">
        <v>286</v>
      </c>
      <c r="F29" s="78" t="s">
        <v>42</v>
      </c>
      <c r="G29" s="79" t="s">
        <v>9</v>
      </c>
      <c r="H29" s="78" t="s">
        <v>10</v>
      </c>
    </row>
    <row r="30" spans="1:8" s="52" customFormat="1" ht="60" x14ac:dyDescent="0.2">
      <c r="A30" s="77">
        <v>4.4000000000000004</v>
      </c>
      <c r="B30" s="75" t="s">
        <v>40</v>
      </c>
      <c r="C30" s="81" t="s">
        <v>461</v>
      </c>
      <c r="D30" s="77" t="s">
        <v>45</v>
      </c>
      <c r="E30" s="77" t="s">
        <v>46</v>
      </c>
      <c r="F30" s="78" t="s">
        <v>22</v>
      </c>
      <c r="G30" s="79" t="s">
        <v>538</v>
      </c>
      <c r="H30" s="78" t="s">
        <v>47</v>
      </c>
    </row>
    <row r="31" spans="1:8" s="52" customFormat="1" ht="30" x14ac:dyDescent="0.2">
      <c r="A31" s="77">
        <v>4.4000000000000004</v>
      </c>
      <c r="B31" s="75" t="s">
        <v>40</v>
      </c>
      <c r="C31" s="81" t="s">
        <v>338</v>
      </c>
      <c r="D31" s="77" t="s">
        <v>48</v>
      </c>
      <c r="E31" s="77" t="s">
        <v>286</v>
      </c>
      <c r="F31" s="78" t="s">
        <v>44</v>
      </c>
      <c r="G31" s="79" t="s">
        <v>9</v>
      </c>
      <c r="H31" s="78" t="s">
        <v>10</v>
      </c>
    </row>
    <row r="32" spans="1:8" s="52" customFormat="1" ht="30" x14ac:dyDescent="0.2">
      <c r="A32" s="77">
        <v>4.4000000000000004</v>
      </c>
      <c r="B32" s="75" t="s">
        <v>40</v>
      </c>
      <c r="C32" s="81" t="s">
        <v>465</v>
      </c>
      <c r="D32" s="77" t="s">
        <v>49</v>
      </c>
      <c r="E32" s="77" t="s">
        <v>50</v>
      </c>
      <c r="F32" s="78" t="s">
        <v>8</v>
      </c>
      <c r="G32" s="79" t="s">
        <v>539</v>
      </c>
      <c r="H32" s="78" t="s">
        <v>10</v>
      </c>
    </row>
    <row r="33" spans="1:8" s="52" customFormat="1" ht="60" x14ac:dyDescent="0.2">
      <c r="A33" s="77">
        <v>4.4000000000000004</v>
      </c>
      <c r="B33" s="75" t="s">
        <v>40</v>
      </c>
      <c r="C33" s="81" t="s">
        <v>462</v>
      </c>
      <c r="D33" s="77" t="s">
        <v>51</v>
      </c>
      <c r="E33" s="77" t="s">
        <v>46</v>
      </c>
      <c r="F33" s="78" t="s">
        <v>8</v>
      </c>
      <c r="G33" s="79" t="s">
        <v>538</v>
      </c>
      <c r="H33" s="78" t="s">
        <v>10</v>
      </c>
    </row>
    <row r="34" spans="1:8" s="52" customFormat="1" ht="60" x14ac:dyDescent="0.2">
      <c r="A34" s="77">
        <v>4.4000000000000004</v>
      </c>
      <c r="B34" s="75" t="s">
        <v>40</v>
      </c>
      <c r="C34" s="81" t="s">
        <v>463</v>
      </c>
      <c r="D34" s="77" t="s">
        <v>52</v>
      </c>
      <c r="E34" s="77" t="s">
        <v>46</v>
      </c>
      <c r="F34" s="78" t="s">
        <v>8</v>
      </c>
      <c r="G34" s="79" t="s">
        <v>538</v>
      </c>
      <c r="H34" s="78" t="s">
        <v>10</v>
      </c>
    </row>
    <row r="35" spans="1:8" s="52" customFormat="1" ht="30" x14ac:dyDescent="0.2">
      <c r="A35" s="77">
        <v>4.4000000000000004</v>
      </c>
      <c r="B35" s="75" t="s">
        <v>40</v>
      </c>
      <c r="C35" s="81" t="s">
        <v>339</v>
      </c>
      <c r="D35" s="77" t="s">
        <v>53</v>
      </c>
      <c r="E35" s="77" t="s">
        <v>286</v>
      </c>
      <c r="F35" s="78" t="s">
        <v>44</v>
      </c>
      <c r="G35" s="79" t="s">
        <v>9</v>
      </c>
      <c r="H35" s="78" t="s">
        <v>10</v>
      </c>
    </row>
    <row r="36" spans="1:8" s="52" customFormat="1" ht="30" x14ac:dyDescent="0.2">
      <c r="A36" s="77">
        <v>4.4000000000000004</v>
      </c>
      <c r="B36" s="75" t="s">
        <v>40</v>
      </c>
      <c r="C36" s="81" t="s">
        <v>466</v>
      </c>
      <c r="D36" s="77" t="s">
        <v>54</v>
      </c>
      <c r="E36" s="77" t="s">
        <v>55</v>
      </c>
      <c r="F36" s="78" t="s">
        <v>8</v>
      </c>
      <c r="G36" s="79" t="s">
        <v>539</v>
      </c>
      <c r="H36" s="78" t="s">
        <v>10</v>
      </c>
    </row>
    <row r="37" spans="1:8" s="52" customFormat="1" ht="60" x14ac:dyDescent="0.2">
      <c r="A37" s="77">
        <v>4.4000000000000004</v>
      </c>
      <c r="B37" s="75" t="s">
        <v>40</v>
      </c>
      <c r="C37" s="81" t="s">
        <v>464</v>
      </c>
      <c r="D37" s="77" t="s">
        <v>56</v>
      </c>
      <c r="E37" s="77" t="s">
        <v>46</v>
      </c>
      <c r="F37" s="78" t="s">
        <v>8</v>
      </c>
      <c r="G37" s="79" t="s">
        <v>538</v>
      </c>
      <c r="H37" s="78" t="s">
        <v>10</v>
      </c>
    </row>
    <row r="38" spans="1:8" s="52" customFormat="1" ht="30" x14ac:dyDescent="0.2">
      <c r="A38" s="78">
        <v>5.0999999999999996</v>
      </c>
      <c r="B38" s="75" t="s">
        <v>57</v>
      </c>
      <c r="C38" s="80" t="s">
        <v>340</v>
      </c>
      <c r="D38" s="75" t="s">
        <v>58</v>
      </c>
      <c r="E38" s="77" t="s">
        <v>286</v>
      </c>
      <c r="F38" s="78" t="s">
        <v>42</v>
      </c>
      <c r="G38" s="79" t="s">
        <v>9</v>
      </c>
      <c r="H38" s="78" t="s">
        <v>59</v>
      </c>
    </row>
    <row r="39" spans="1:8" s="52" customFormat="1" ht="45" x14ac:dyDescent="0.2">
      <c r="A39" s="78">
        <v>5.2</v>
      </c>
      <c r="B39" s="75" t="s">
        <v>60</v>
      </c>
      <c r="C39" s="80" t="s">
        <v>341</v>
      </c>
      <c r="D39" s="75" t="s">
        <v>60</v>
      </c>
      <c r="E39" s="77" t="s">
        <v>286</v>
      </c>
      <c r="F39" s="78" t="s">
        <v>42</v>
      </c>
      <c r="G39" s="79" t="s">
        <v>9</v>
      </c>
      <c r="H39" s="78" t="s">
        <v>59</v>
      </c>
    </row>
    <row r="40" spans="1:8" s="52" customFormat="1" x14ac:dyDescent="0.2">
      <c r="A40" s="78">
        <v>5.3</v>
      </c>
      <c r="B40" s="75" t="s">
        <v>61</v>
      </c>
      <c r="C40" s="80" t="s">
        <v>342</v>
      </c>
      <c r="D40" s="77" t="s">
        <v>62</v>
      </c>
      <c r="E40" s="77" t="s">
        <v>286</v>
      </c>
      <c r="F40" s="78" t="s">
        <v>63</v>
      </c>
      <c r="G40" s="79" t="s">
        <v>9</v>
      </c>
      <c r="H40" s="78" t="s">
        <v>10</v>
      </c>
    </row>
    <row r="41" spans="1:8" s="52" customFormat="1" x14ac:dyDescent="0.2">
      <c r="A41" s="78">
        <v>5.3</v>
      </c>
      <c r="B41" s="75" t="s">
        <v>61</v>
      </c>
      <c r="C41" s="80" t="s">
        <v>343</v>
      </c>
      <c r="D41" s="77" t="s">
        <v>64</v>
      </c>
      <c r="E41" s="77" t="s">
        <v>286</v>
      </c>
      <c r="F41" s="78" t="s">
        <v>42</v>
      </c>
      <c r="G41" s="79" t="s">
        <v>9</v>
      </c>
      <c r="H41" s="78" t="s">
        <v>10</v>
      </c>
    </row>
    <row r="42" spans="1:8" s="52" customFormat="1" x14ac:dyDescent="0.2">
      <c r="A42" s="78">
        <v>5.3</v>
      </c>
      <c r="B42" s="75" t="s">
        <v>61</v>
      </c>
      <c r="C42" s="80" t="s">
        <v>344</v>
      </c>
      <c r="D42" s="77" t="s">
        <v>561</v>
      </c>
      <c r="E42" s="77" t="s">
        <v>286</v>
      </c>
      <c r="F42" s="78" t="s">
        <v>44</v>
      </c>
      <c r="G42" s="79" t="s">
        <v>9</v>
      </c>
      <c r="H42" s="78" t="s">
        <v>10</v>
      </c>
    </row>
    <row r="43" spans="1:8" s="52" customFormat="1" ht="30" x14ac:dyDescent="0.2">
      <c r="A43" s="78">
        <v>5.3</v>
      </c>
      <c r="B43" s="75" t="s">
        <v>61</v>
      </c>
      <c r="C43" s="80" t="s">
        <v>345</v>
      </c>
      <c r="D43" s="77" t="s">
        <v>66</v>
      </c>
      <c r="E43" s="77" t="s">
        <v>286</v>
      </c>
      <c r="F43" s="78" t="s">
        <v>44</v>
      </c>
      <c r="G43" s="79" t="s">
        <v>9</v>
      </c>
      <c r="H43" s="78" t="s">
        <v>67</v>
      </c>
    </row>
    <row r="44" spans="1:8" s="52" customFormat="1" ht="60" x14ac:dyDescent="0.2">
      <c r="A44" s="78">
        <v>6.1</v>
      </c>
      <c r="B44" s="75" t="s">
        <v>68</v>
      </c>
      <c r="C44" s="80" t="s">
        <v>467</v>
      </c>
      <c r="D44" s="78" t="s">
        <v>69</v>
      </c>
      <c r="E44" s="78" t="s">
        <v>70</v>
      </c>
      <c r="F44" s="78" t="s">
        <v>8</v>
      </c>
      <c r="G44" s="79" t="s">
        <v>540</v>
      </c>
      <c r="H44" s="78" t="s">
        <v>10</v>
      </c>
    </row>
    <row r="45" spans="1:8" s="52" customFormat="1" ht="105" x14ac:dyDescent="0.2">
      <c r="A45" s="78">
        <v>6.2</v>
      </c>
      <c r="B45" s="75" t="s">
        <v>71</v>
      </c>
      <c r="C45" s="80" t="s">
        <v>468</v>
      </c>
      <c r="D45" s="78" t="s">
        <v>72</v>
      </c>
      <c r="E45" s="78" t="s">
        <v>73</v>
      </c>
      <c r="F45" s="78" t="s">
        <v>8</v>
      </c>
      <c r="G45" s="79" t="s">
        <v>541</v>
      </c>
      <c r="H45" s="78" t="s">
        <v>10</v>
      </c>
    </row>
    <row r="46" spans="1:8" s="52" customFormat="1" ht="105" x14ac:dyDescent="0.2">
      <c r="A46" s="78">
        <v>6.2</v>
      </c>
      <c r="B46" s="75" t="s">
        <v>71</v>
      </c>
      <c r="C46" s="80" t="s">
        <v>469</v>
      </c>
      <c r="D46" s="78" t="s">
        <v>74</v>
      </c>
      <c r="E46" s="78" t="s">
        <v>73</v>
      </c>
      <c r="F46" s="78" t="s">
        <v>8</v>
      </c>
      <c r="G46" s="79" t="s">
        <v>541</v>
      </c>
      <c r="H46" s="78" t="s">
        <v>10</v>
      </c>
    </row>
    <row r="47" spans="1:8" s="52" customFormat="1" ht="105" x14ac:dyDescent="0.2">
      <c r="A47" s="78">
        <v>6.2</v>
      </c>
      <c r="B47" s="75" t="s">
        <v>71</v>
      </c>
      <c r="C47" s="80" t="s">
        <v>470</v>
      </c>
      <c r="D47" s="78" t="s">
        <v>75</v>
      </c>
      <c r="E47" s="78" t="s">
        <v>73</v>
      </c>
      <c r="F47" s="78" t="s">
        <v>8</v>
      </c>
      <c r="G47" s="79" t="s">
        <v>541</v>
      </c>
      <c r="H47" s="78" t="s">
        <v>10</v>
      </c>
    </row>
    <row r="48" spans="1:8" s="52" customFormat="1" ht="105" x14ac:dyDescent="0.2">
      <c r="A48" s="78">
        <v>6.2</v>
      </c>
      <c r="B48" s="75" t="s">
        <v>71</v>
      </c>
      <c r="C48" s="80" t="s">
        <v>471</v>
      </c>
      <c r="D48" s="78" t="s">
        <v>76</v>
      </c>
      <c r="E48" s="78" t="s">
        <v>73</v>
      </c>
      <c r="F48" s="78" t="s">
        <v>8</v>
      </c>
      <c r="G48" s="79" t="s">
        <v>541</v>
      </c>
      <c r="H48" s="78" t="s">
        <v>10</v>
      </c>
    </row>
    <row r="49" spans="1:8" s="52" customFormat="1" ht="105" x14ac:dyDescent="0.2">
      <c r="A49" s="78">
        <v>6.2</v>
      </c>
      <c r="B49" s="75" t="s">
        <v>71</v>
      </c>
      <c r="C49" s="80" t="s">
        <v>472</v>
      </c>
      <c r="D49" s="78" t="s">
        <v>77</v>
      </c>
      <c r="E49" s="78" t="s">
        <v>73</v>
      </c>
      <c r="F49" s="78" t="s">
        <v>8</v>
      </c>
      <c r="G49" s="79" t="s">
        <v>541</v>
      </c>
      <c r="H49" s="78" t="s">
        <v>10</v>
      </c>
    </row>
    <row r="50" spans="1:8" s="52" customFormat="1" ht="105" x14ac:dyDescent="0.2">
      <c r="A50" s="78">
        <v>6.2</v>
      </c>
      <c r="B50" s="75" t="s">
        <v>71</v>
      </c>
      <c r="C50" s="80" t="s">
        <v>473</v>
      </c>
      <c r="D50" s="78" t="s">
        <v>78</v>
      </c>
      <c r="E50" s="78" t="s">
        <v>73</v>
      </c>
      <c r="F50" s="78" t="s">
        <v>8</v>
      </c>
      <c r="G50" s="79" t="s">
        <v>541</v>
      </c>
      <c r="H50" s="78" t="s">
        <v>10</v>
      </c>
    </row>
    <row r="51" spans="1:8" s="52" customFormat="1" ht="105" x14ac:dyDescent="0.2">
      <c r="A51" s="78">
        <v>6.2</v>
      </c>
      <c r="B51" s="75" t="s">
        <v>71</v>
      </c>
      <c r="C51" s="80" t="s">
        <v>474</v>
      </c>
      <c r="D51" s="78" t="s">
        <v>79</v>
      </c>
      <c r="E51" s="78" t="s">
        <v>73</v>
      </c>
      <c r="F51" s="78" t="s">
        <v>8</v>
      </c>
      <c r="G51" s="79" t="s">
        <v>541</v>
      </c>
      <c r="H51" s="78" t="s">
        <v>10</v>
      </c>
    </row>
    <row r="52" spans="1:8" s="52" customFormat="1" ht="105" x14ac:dyDescent="0.2">
      <c r="A52" s="78">
        <v>6.2</v>
      </c>
      <c r="B52" s="75" t="s">
        <v>71</v>
      </c>
      <c r="C52" s="80" t="s">
        <v>475</v>
      </c>
      <c r="D52" s="78" t="s">
        <v>80</v>
      </c>
      <c r="E52" s="78" t="s">
        <v>73</v>
      </c>
      <c r="F52" s="78" t="s">
        <v>8</v>
      </c>
      <c r="G52" s="79" t="s">
        <v>541</v>
      </c>
      <c r="H52" s="78" t="s">
        <v>10</v>
      </c>
    </row>
    <row r="53" spans="1:8" s="52" customFormat="1" ht="105" x14ac:dyDescent="0.2">
      <c r="A53" s="78">
        <v>6.2</v>
      </c>
      <c r="B53" s="75" t="s">
        <v>71</v>
      </c>
      <c r="C53" s="80" t="s">
        <v>476</v>
      </c>
      <c r="D53" s="78" t="s">
        <v>81</v>
      </c>
      <c r="E53" s="78" t="s">
        <v>73</v>
      </c>
      <c r="F53" s="78" t="s">
        <v>8</v>
      </c>
      <c r="G53" s="79" t="s">
        <v>541</v>
      </c>
      <c r="H53" s="78" t="s">
        <v>10</v>
      </c>
    </row>
    <row r="54" spans="1:8" s="52" customFormat="1" ht="105" x14ac:dyDescent="0.2">
      <c r="A54" s="78">
        <v>6.2</v>
      </c>
      <c r="B54" s="75" t="s">
        <v>71</v>
      </c>
      <c r="C54" s="80" t="s">
        <v>477</v>
      </c>
      <c r="D54" s="78" t="s">
        <v>535</v>
      </c>
      <c r="E54" s="78" t="s">
        <v>73</v>
      </c>
      <c r="F54" s="78" t="s">
        <v>8</v>
      </c>
      <c r="G54" s="79" t="s">
        <v>541</v>
      </c>
      <c r="H54" s="78" t="s">
        <v>10</v>
      </c>
    </row>
    <row r="55" spans="1:8" s="52" customFormat="1" ht="105" x14ac:dyDescent="0.2">
      <c r="A55" s="78">
        <v>6.2</v>
      </c>
      <c r="B55" s="75" t="s">
        <v>71</v>
      </c>
      <c r="C55" s="80" t="s">
        <v>478</v>
      </c>
      <c r="D55" s="78" t="s">
        <v>536</v>
      </c>
      <c r="E55" s="78" t="s">
        <v>73</v>
      </c>
      <c r="F55" s="78" t="s">
        <v>8</v>
      </c>
      <c r="G55" s="79" t="s">
        <v>541</v>
      </c>
      <c r="H55" s="78" t="s">
        <v>10</v>
      </c>
    </row>
    <row r="56" spans="1:8" s="52" customFormat="1" ht="105" x14ac:dyDescent="0.2">
      <c r="A56" s="78">
        <v>6.2</v>
      </c>
      <c r="B56" s="75" t="s">
        <v>71</v>
      </c>
      <c r="C56" s="80" t="s">
        <v>479</v>
      </c>
      <c r="D56" s="78" t="s">
        <v>82</v>
      </c>
      <c r="E56" s="78" t="s">
        <v>73</v>
      </c>
      <c r="F56" s="78" t="s">
        <v>8</v>
      </c>
      <c r="G56" s="79" t="s">
        <v>541</v>
      </c>
      <c r="H56" s="78" t="s">
        <v>10</v>
      </c>
    </row>
    <row r="57" spans="1:8" s="52" customFormat="1" ht="105" x14ac:dyDescent="0.2">
      <c r="A57" s="78">
        <v>6.2</v>
      </c>
      <c r="B57" s="75" t="s">
        <v>71</v>
      </c>
      <c r="C57" s="80" t="s">
        <v>480</v>
      </c>
      <c r="D57" s="78" t="s">
        <v>83</v>
      </c>
      <c r="E57" s="78" t="s">
        <v>73</v>
      </c>
      <c r="F57" s="78" t="s">
        <v>8</v>
      </c>
      <c r="G57" s="79" t="s">
        <v>541</v>
      </c>
      <c r="H57" s="78" t="s">
        <v>10</v>
      </c>
    </row>
    <row r="58" spans="1:8" s="52" customFormat="1" ht="105" x14ac:dyDescent="0.2">
      <c r="A58" s="78">
        <v>6.2</v>
      </c>
      <c r="B58" s="75" t="s">
        <v>71</v>
      </c>
      <c r="C58" s="80" t="s">
        <v>481</v>
      </c>
      <c r="D58" s="78" t="s">
        <v>84</v>
      </c>
      <c r="E58" s="78" t="s">
        <v>73</v>
      </c>
      <c r="F58" s="78" t="s">
        <v>8</v>
      </c>
      <c r="G58" s="79" t="s">
        <v>541</v>
      </c>
      <c r="H58" s="78" t="s">
        <v>10</v>
      </c>
    </row>
    <row r="59" spans="1:8" s="52" customFormat="1" ht="75" x14ac:dyDescent="0.2">
      <c r="A59" s="78">
        <v>6.2</v>
      </c>
      <c r="B59" s="75" t="s">
        <v>71</v>
      </c>
      <c r="C59" s="80" t="s">
        <v>482</v>
      </c>
      <c r="D59" s="78" t="s">
        <v>85</v>
      </c>
      <c r="E59" s="78" t="s">
        <v>86</v>
      </c>
      <c r="F59" s="78" t="s">
        <v>8</v>
      </c>
      <c r="G59" s="79" t="s">
        <v>541</v>
      </c>
      <c r="H59" s="78" t="s">
        <v>10</v>
      </c>
    </row>
    <row r="60" spans="1:8" s="52" customFormat="1" ht="30" x14ac:dyDescent="0.2">
      <c r="A60" s="78">
        <v>6.3</v>
      </c>
      <c r="B60" s="75" t="s">
        <v>87</v>
      </c>
      <c r="C60" s="80" t="s">
        <v>346</v>
      </c>
      <c r="D60" s="75" t="s">
        <v>88</v>
      </c>
      <c r="E60" s="77" t="s">
        <v>286</v>
      </c>
      <c r="F60" s="78" t="s">
        <v>42</v>
      </c>
      <c r="G60" s="79" t="s">
        <v>9</v>
      </c>
      <c r="H60" s="78" t="s">
        <v>59</v>
      </c>
    </row>
    <row r="61" spans="1:8" s="52" customFormat="1" ht="60" x14ac:dyDescent="0.2">
      <c r="A61" s="78">
        <v>6.4</v>
      </c>
      <c r="B61" s="75" t="s">
        <v>89</v>
      </c>
      <c r="C61" s="82" t="s">
        <v>347</v>
      </c>
      <c r="D61" s="78" t="s">
        <v>90</v>
      </c>
      <c r="E61" s="75"/>
      <c r="F61" s="78" t="s">
        <v>42</v>
      </c>
      <c r="G61" s="79" t="s">
        <v>9</v>
      </c>
      <c r="H61" s="78" t="s">
        <v>67</v>
      </c>
    </row>
    <row r="62" spans="1:8" s="52" customFormat="1" ht="60" x14ac:dyDescent="0.2">
      <c r="A62" s="78">
        <v>6.4</v>
      </c>
      <c r="B62" s="75" t="s">
        <v>89</v>
      </c>
      <c r="C62" s="82" t="s">
        <v>348</v>
      </c>
      <c r="D62" s="78" t="s">
        <v>91</v>
      </c>
      <c r="E62" s="75"/>
      <c r="F62" s="75" t="s">
        <v>92</v>
      </c>
      <c r="G62" s="79" t="s">
        <v>9</v>
      </c>
      <c r="H62" s="78" t="s">
        <v>67</v>
      </c>
    </row>
    <row r="63" spans="1:8" s="52" customFormat="1" ht="60" x14ac:dyDescent="0.2">
      <c r="A63" s="78">
        <v>6.4</v>
      </c>
      <c r="B63" s="75" t="s">
        <v>89</v>
      </c>
      <c r="C63" s="82" t="s">
        <v>349</v>
      </c>
      <c r="D63" s="78" t="s">
        <v>93</v>
      </c>
      <c r="E63" s="75"/>
      <c r="F63" s="78" t="s">
        <v>42</v>
      </c>
      <c r="G63" s="79" t="s">
        <v>9</v>
      </c>
      <c r="H63" s="78" t="s">
        <v>67</v>
      </c>
    </row>
    <row r="64" spans="1:8" s="52" customFormat="1" ht="60" x14ac:dyDescent="0.2">
      <c r="A64" s="78">
        <v>6.4</v>
      </c>
      <c r="B64" s="75" t="s">
        <v>89</v>
      </c>
      <c r="C64" s="82" t="s">
        <v>350</v>
      </c>
      <c r="D64" s="78" t="s">
        <v>94</v>
      </c>
      <c r="E64" s="75"/>
      <c r="F64" s="75" t="s">
        <v>92</v>
      </c>
      <c r="G64" s="79" t="s">
        <v>9</v>
      </c>
      <c r="H64" s="78" t="s">
        <v>67</v>
      </c>
    </row>
    <row r="65" spans="1:8" s="52" customFormat="1" ht="60" x14ac:dyDescent="0.2">
      <c r="A65" s="78">
        <v>6.4</v>
      </c>
      <c r="B65" s="75" t="s">
        <v>89</v>
      </c>
      <c r="C65" s="82" t="s">
        <v>351</v>
      </c>
      <c r="D65" s="78" t="s">
        <v>95</v>
      </c>
      <c r="E65" s="75"/>
      <c r="F65" s="78" t="s">
        <v>63</v>
      </c>
      <c r="G65" s="79" t="s">
        <v>9</v>
      </c>
      <c r="H65" s="78" t="s">
        <v>67</v>
      </c>
    </row>
    <row r="66" spans="1:8" s="52" customFormat="1" ht="60" x14ac:dyDescent="0.2">
      <c r="A66" s="78">
        <v>6.4</v>
      </c>
      <c r="B66" s="75" t="s">
        <v>89</v>
      </c>
      <c r="C66" s="82" t="s">
        <v>352</v>
      </c>
      <c r="D66" s="78" t="s">
        <v>96</v>
      </c>
      <c r="E66" s="75"/>
      <c r="F66" s="75" t="s">
        <v>92</v>
      </c>
      <c r="G66" s="79" t="s">
        <v>9</v>
      </c>
      <c r="H66" s="78" t="s">
        <v>67</v>
      </c>
    </row>
    <row r="67" spans="1:8" s="52" customFormat="1" ht="60" x14ac:dyDescent="0.2">
      <c r="A67" s="78">
        <v>6.4</v>
      </c>
      <c r="B67" s="75" t="s">
        <v>89</v>
      </c>
      <c r="C67" s="82" t="s">
        <v>353</v>
      </c>
      <c r="D67" s="78" t="s">
        <v>97</v>
      </c>
      <c r="E67" s="75"/>
      <c r="F67" s="78" t="s">
        <v>42</v>
      </c>
      <c r="G67" s="79" t="s">
        <v>9</v>
      </c>
      <c r="H67" s="78" t="s">
        <v>67</v>
      </c>
    </row>
    <row r="68" spans="1:8" s="52" customFormat="1" ht="60" x14ac:dyDescent="0.2">
      <c r="A68" s="78">
        <v>6.4</v>
      </c>
      <c r="B68" s="75" t="s">
        <v>89</v>
      </c>
      <c r="C68" s="82" t="s">
        <v>354</v>
      </c>
      <c r="D68" s="78" t="s">
        <v>98</v>
      </c>
      <c r="E68" s="75"/>
      <c r="F68" s="75" t="s">
        <v>92</v>
      </c>
      <c r="G68" s="79" t="s">
        <v>9</v>
      </c>
      <c r="H68" s="78" t="s">
        <v>67</v>
      </c>
    </row>
    <row r="69" spans="1:8" s="52" customFormat="1" ht="60" x14ac:dyDescent="0.2">
      <c r="A69" s="78">
        <v>6.4</v>
      </c>
      <c r="B69" s="75" t="s">
        <v>89</v>
      </c>
      <c r="C69" s="82" t="s">
        <v>355</v>
      </c>
      <c r="D69" s="78" t="s">
        <v>99</v>
      </c>
      <c r="E69" s="75"/>
      <c r="F69" s="78" t="s">
        <v>42</v>
      </c>
      <c r="G69" s="79" t="s">
        <v>9</v>
      </c>
      <c r="H69" s="78" t="s">
        <v>67</v>
      </c>
    </row>
    <row r="70" spans="1:8" s="52" customFormat="1" ht="60" x14ac:dyDescent="0.2">
      <c r="A70" s="78">
        <v>6.4</v>
      </c>
      <c r="B70" s="75" t="s">
        <v>89</v>
      </c>
      <c r="C70" s="82" t="s">
        <v>356</v>
      </c>
      <c r="D70" s="78" t="s">
        <v>100</v>
      </c>
      <c r="E70" s="75"/>
      <c r="F70" s="75" t="s">
        <v>92</v>
      </c>
      <c r="G70" s="79" t="s">
        <v>9</v>
      </c>
      <c r="H70" s="78" t="s">
        <v>67</v>
      </c>
    </row>
    <row r="71" spans="1:8" s="52" customFormat="1" ht="60" x14ac:dyDescent="0.2">
      <c r="A71" s="78">
        <v>6.4</v>
      </c>
      <c r="B71" s="75" t="s">
        <v>89</v>
      </c>
      <c r="C71" s="82" t="s">
        <v>357</v>
      </c>
      <c r="D71" s="78" t="s">
        <v>101</v>
      </c>
      <c r="E71" s="75"/>
      <c r="F71" s="78" t="s">
        <v>42</v>
      </c>
      <c r="G71" s="79" t="s">
        <v>9</v>
      </c>
      <c r="H71" s="78" t="s">
        <v>67</v>
      </c>
    </row>
    <row r="72" spans="1:8" s="52" customFormat="1" ht="60" x14ac:dyDescent="0.2">
      <c r="A72" s="78">
        <v>6.4</v>
      </c>
      <c r="B72" s="75" t="s">
        <v>89</v>
      </c>
      <c r="C72" s="82" t="s">
        <v>358</v>
      </c>
      <c r="D72" s="78" t="s">
        <v>102</v>
      </c>
      <c r="E72" s="75"/>
      <c r="F72" s="75" t="s">
        <v>92</v>
      </c>
      <c r="G72" s="79" t="s">
        <v>9</v>
      </c>
      <c r="H72" s="78" t="s">
        <v>67</v>
      </c>
    </row>
    <row r="73" spans="1:8" s="52" customFormat="1" ht="60" x14ac:dyDescent="0.2">
      <c r="A73" s="78">
        <v>6.4</v>
      </c>
      <c r="B73" s="75" t="s">
        <v>89</v>
      </c>
      <c r="C73" s="82" t="s">
        <v>359</v>
      </c>
      <c r="D73" s="79" t="s">
        <v>103</v>
      </c>
      <c r="E73" s="75"/>
      <c r="F73" s="78" t="s">
        <v>42</v>
      </c>
      <c r="G73" s="79" t="s">
        <v>9</v>
      </c>
      <c r="H73" s="78" t="s">
        <v>67</v>
      </c>
    </row>
    <row r="74" spans="1:8" s="52" customFormat="1" ht="60" x14ac:dyDescent="0.2">
      <c r="A74" s="78">
        <v>6.4</v>
      </c>
      <c r="B74" s="75" t="s">
        <v>89</v>
      </c>
      <c r="C74" s="82" t="s">
        <v>360</v>
      </c>
      <c r="D74" s="78" t="s">
        <v>104</v>
      </c>
      <c r="E74" s="75"/>
      <c r="F74" s="78" t="s">
        <v>42</v>
      </c>
      <c r="G74" s="79" t="s">
        <v>9</v>
      </c>
      <c r="H74" s="78" t="s">
        <v>10</v>
      </c>
    </row>
    <row r="75" spans="1:8" s="52" customFormat="1" ht="60" x14ac:dyDescent="0.2">
      <c r="A75" s="78">
        <v>6.4</v>
      </c>
      <c r="B75" s="75" t="s">
        <v>89</v>
      </c>
      <c r="C75" s="82" t="s">
        <v>361</v>
      </c>
      <c r="D75" s="78" t="s">
        <v>105</v>
      </c>
      <c r="E75" s="75"/>
      <c r="F75" s="75" t="s">
        <v>92</v>
      </c>
      <c r="G75" s="79" t="s">
        <v>9</v>
      </c>
      <c r="H75" s="78" t="s">
        <v>67</v>
      </c>
    </row>
    <row r="76" spans="1:8" s="52" customFormat="1" ht="45" x14ac:dyDescent="0.2">
      <c r="A76" s="78">
        <v>6.5</v>
      </c>
      <c r="B76" s="75" t="s">
        <v>106</v>
      </c>
      <c r="C76" s="80" t="s">
        <v>362</v>
      </c>
      <c r="D76" s="77" t="s">
        <v>107</v>
      </c>
      <c r="E76" s="77" t="s">
        <v>286</v>
      </c>
      <c r="F76" s="78" t="s">
        <v>44</v>
      </c>
      <c r="G76" s="79" t="s">
        <v>9</v>
      </c>
      <c r="H76" s="78" t="s">
        <v>47</v>
      </c>
    </row>
    <row r="77" spans="1:8" s="52" customFormat="1" ht="30" x14ac:dyDescent="0.2">
      <c r="A77" s="78">
        <v>6.5</v>
      </c>
      <c r="B77" s="75" t="s">
        <v>108</v>
      </c>
      <c r="C77" s="80" t="s">
        <v>363</v>
      </c>
      <c r="D77" s="77" t="s">
        <v>109</v>
      </c>
      <c r="E77" s="77" t="s">
        <v>286</v>
      </c>
      <c r="F77" s="78" t="s">
        <v>42</v>
      </c>
      <c r="G77" s="79" t="s">
        <v>9</v>
      </c>
      <c r="H77" s="78" t="s">
        <v>47</v>
      </c>
    </row>
    <row r="78" spans="1:8" s="52" customFormat="1" ht="30" x14ac:dyDescent="0.2">
      <c r="A78" s="78">
        <v>6.5</v>
      </c>
      <c r="B78" s="75" t="s">
        <v>108</v>
      </c>
      <c r="C78" s="80" t="s">
        <v>364</v>
      </c>
      <c r="D78" s="77" t="s">
        <v>110</v>
      </c>
      <c r="E78" s="77" t="s">
        <v>286</v>
      </c>
      <c r="F78" s="78" t="s">
        <v>42</v>
      </c>
      <c r="G78" s="79" t="s">
        <v>9</v>
      </c>
      <c r="H78" s="78" t="s">
        <v>47</v>
      </c>
    </row>
    <row r="79" spans="1:8" s="52" customFormat="1" ht="45" x14ac:dyDescent="0.2">
      <c r="A79" s="78">
        <v>6.5</v>
      </c>
      <c r="B79" s="75" t="s">
        <v>106</v>
      </c>
      <c r="C79" s="80" t="s">
        <v>365</v>
      </c>
      <c r="D79" s="77" t="s">
        <v>111</v>
      </c>
      <c r="E79" s="77" t="s">
        <v>286</v>
      </c>
      <c r="F79" s="78" t="s">
        <v>44</v>
      </c>
      <c r="G79" s="79" t="s">
        <v>9</v>
      </c>
      <c r="H79" s="78" t="s">
        <v>47</v>
      </c>
    </row>
    <row r="80" spans="1:8" s="52" customFormat="1" ht="45" x14ac:dyDescent="0.2">
      <c r="A80" s="78">
        <v>6.5</v>
      </c>
      <c r="B80" s="75" t="s">
        <v>106</v>
      </c>
      <c r="C80" s="80" t="s">
        <v>366</v>
      </c>
      <c r="D80" s="77" t="s">
        <v>112</v>
      </c>
      <c r="E80" s="77" t="s">
        <v>286</v>
      </c>
      <c r="F80" s="78" t="s">
        <v>63</v>
      </c>
      <c r="G80" s="79" t="s">
        <v>9</v>
      </c>
      <c r="H80" s="78" t="s">
        <v>47</v>
      </c>
    </row>
    <row r="81" spans="1:8" s="52" customFormat="1" ht="45" x14ac:dyDescent="0.2">
      <c r="A81" s="78">
        <v>6.5</v>
      </c>
      <c r="B81" s="75" t="s">
        <v>106</v>
      </c>
      <c r="C81" s="80" t="s">
        <v>367</v>
      </c>
      <c r="D81" s="77" t="s">
        <v>113</v>
      </c>
      <c r="E81" s="77" t="s">
        <v>286</v>
      </c>
      <c r="F81" s="78" t="s">
        <v>8</v>
      </c>
      <c r="G81" s="79" t="s">
        <v>9</v>
      </c>
      <c r="H81" s="78" t="s">
        <v>47</v>
      </c>
    </row>
    <row r="82" spans="1:8" s="52" customFormat="1" ht="45" x14ac:dyDescent="0.2">
      <c r="A82" s="78">
        <v>6.5</v>
      </c>
      <c r="B82" s="75" t="s">
        <v>106</v>
      </c>
      <c r="C82" s="80" t="s">
        <v>368</v>
      </c>
      <c r="D82" s="77" t="s">
        <v>114</v>
      </c>
      <c r="E82" s="77" t="s">
        <v>286</v>
      </c>
      <c r="F82" s="78" t="s">
        <v>8</v>
      </c>
      <c r="G82" s="79" t="s">
        <v>9</v>
      </c>
      <c r="H82" s="78" t="s">
        <v>47</v>
      </c>
    </row>
    <row r="83" spans="1:8" s="52" customFormat="1" ht="30" x14ac:dyDescent="0.2">
      <c r="A83" s="78">
        <v>6.6</v>
      </c>
      <c r="B83" s="75" t="s">
        <v>115</v>
      </c>
      <c r="C83" s="80" t="s">
        <v>369</v>
      </c>
      <c r="D83" s="77" t="s">
        <v>115</v>
      </c>
      <c r="E83" s="77" t="s">
        <v>286</v>
      </c>
      <c r="F83" s="78" t="s">
        <v>8</v>
      </c>
      <c r="G83" s="79" t="s">
        <v>9</v>
      </c>
      <c r="H83" s="78" t="s">
        <v>67</v>
      </c>
    </row>
    <row r="84" spans="1:8" s="52" customFormat="1" ht="30" x14ac:dyDescent="0.2">
      <c r="A84" s="78">
        <v>6.7</v>
      </c>
      <c r="B84" s="75" t="s">
        <v>116</v>
      </c>
      <c r="C84" s="80" t="s">
        <v>370</v>
      </c>
      <c r="D84" s="77" t="s">
        <v>116</v>
      </c>
      <c r="E84" s="77" t="s">
        <v>286</v>
      </c>
      <c r="F84" s="78" t="s">
        <v>8</v>
      </c>
      <c r="G84" s="79" t="s">
        <v>9</v>
      </c>
      <c r="H84" s="78" t="s">
        <v>67</v>
      </c>
    </row>
    <row r="85" spans="1:8" s="52" customFormat="1" ht="30" x14ac:dyDescent="0.2">
      <c r="A85" s="78">
        <v>6.8</v>
      </c>
      <c r="B85" s="75" t="s">
        <v>117</v>
      </c>
      <c r="C85" s="80" t="s">
        <v>371</v>
      </c>
      <c r="D85" s="78" t="s">
        <v>117</v>
      </c>
      <c r="E85" s="77" t="s">
        <v>286</v>
      </c>
      <c r="F85" s="78" t="s">
        <v>8</v>
      </c>
      <c r="G85" s="79" t="s">
        <v>9</v>
      </c>
      <c r="H85" s="78" t="s">
        <v>67</v>
      </c>
    </row>
    <row r="86" spans="1:8" s="52" customFormat="1" x14ac:dyDescent="0.2">
      <c r="A86" s="78">
        <v>7.1</v>
      </c>
      <c r="B86" s="75" t="s">
        <v>118</v>
      </c>
      <c r="C86" s="80" t="s">
        <v>372</v>
      </c>
      <c r="D86" s="77" t="s">
        <v>119</v>
      </c>
      <c r="E86" s="77" t="s">
        <v>286</v>
      </c>
      <c r="F86" s="78" t="s">
        <v>42</v>
      </c>
      <c r="G86" s="79" t="s">
        <v>9</v>
      </c>
      <c r="H86" s="78" t="s">
        <v>10</v>
      </c>
    </row>
    <row r="87" spans="1:8" s="52" customFormat="1" ht="30" x14ac:dyDescent="0.2">
      <c r="A87" s="78">
        <v>7.1</v>
      </c>
      <c r="B87" s="75" t="s">
        <v>118</v>
      </c>
      <c r="C87" s="80" t="s">
        <v>483</v>
      </c>
      <c r="D87" s="78" t="s">
        <v>120</v>
      </c>
      <c r="E87" s="78" t="s">
        <v>121</v>
      </c>
      <c r="F87" s="78" t="s">
        <v>8</v>
      </c>
      <c r="G87" s="79" t="s">
        <v>542</v>
      </c>
      <c r="H87" s="78" t="s">
        <v>10</v>
      </c>
    </row>
    <row r="88" spans="1:8" s="52" customFormat="1" ht="30" x14ac:dyDescent="0.2">
      <c r="A88" s="78">
        <v>7.1</v>
      </c>
      <c r="B88" s="75" t="s">
        <v>118</v>
      </c>
      <c r="C88" s="80" t="s">
        <v>484</v>
      </c>
      <c r="D88" s="78" t="s">
        <v>122</v>
      </c>
      <c r="E88" s="78" t="s">
        <v>121</v>
      </c>
      <c r="F88" s="78" t="s">
        <v>8</v>
      </c>
      <c r="G88" s="79" t="s">
        <v>542</v>
      </c>
      <c r="H88" s="78" t="s">
        <v>10</v>
      </c>
    </row>
    <row r="89" spans="1:8" s="52" customFormat="1" ht="30" x14ac:dyDescent="0.2">
      <c r="A89" s="78">
        <v>7.1</v>
      </c>
      <c r="B89" s="75" t="s">
        <v>118</v>
      </c>
      <c r="C89" s="80" t="s">
        <v>485</v>
      </c>
      <c r="D89" s="78" t="s">
        <v>123</v>
      </c>
      <c r="E89" s="78" t="s">
        <v>121</v>
      </c>
      <c r="F89" s="78" t="s">
        <v>8</v>
      </c>
      <c r="G89" s="79" t="s">
        <v>542</v>
      </c>
      <c r="H89" s="78" t="s">
        <v>10</v>
      </c>
    </row>
    <row r="90" spans="1:8" s="52" customFormat="1" ht="30" x14ac:dyDescent="0.2">
      <c r="A90" s="78">
        <v>7.1</v>
      </c>
      <c r="B90" s="75" t="s">
        <v>118</v>
      </c>
      <c r="C90" s="80" t="s">
        <v>486</v>
      </c>
      <c r="D90" s="78" t="s">
        <v>124</v>
      </c>
      <c r="E90" s="78" t="s">
        <v>121</v>
      </c>
      <c r="F90" s="78" t="s">
        <v>8</v>
      </c>
      <c r="G90" s="79" t="s">
        <v>542</v>
      </c>
      <c r="H90" s="78" t="s">
        <v>10</v>
      </c>
    </row>
    <row r="91" spans="1:8" s="52" customFormat="1" ht="45" x14ac:dyDescent="0.2">
      <c r="A91" s="78">
        <v>7.1</v>
      </c>
      <c r="B91" s="75" t="s">
        <v>118</v>
      </c>
      <c r="C91" s="80" t="s">
        <v>487</v>
      </c>
      <c r="D91" s="78" t="s">
        <v>125</v>
      </c>
      <c r="E91" s="78" t="s">
        <v>121</v>
      </c>
      <c r="F91" s="78" t="s">
        <v>8</v>
      </c>
      <c r="G91" s="79" t="s">
        <v>542</v>
      </c>
      <c r="H91" s="78" t="s">
        <v>10</v>
      </c>
    </row>
    <row r="92" spans="1:8" s="52" customFormat="1" ht="30" x14ac:dyDescent="0.2">
      <c r="A92" s="78">
        <v>7.1</v>
      </c>
      <c r="B92" s="75" t="s">
        <v>118</v>
      </c>
      <c r="C92" s="80" t="s">
        <v>488</v>
      </c>
      <c r="D92" s="78" t="s">
        <v>126</v>
      </c>
      <c r="E92" s="78" t="s">
        <v>121</v>
      </c>
      <c r="F92" s="78" t="s">
        <v>8</v>
      </c>
      <c r="G92" s="79" t="s">
        <v>542</v>
      </c>
      <c r="H92" s="78" t="s">
        <v>10</v>
      </c>
    </row>
    <row r="93" spans="1:8" s="52" customFormat="1" ht="45" x14ac:dyDescent="0.2">
      <c r="A93" s="78">
        <v>7.1</v>
      </c>
      <c r="B93" s="75" t="s">
        <v>118</v>
      </c>
      <c r="C93" s="80" t="s">
        <v>489</v>
      </c>
      <c r="D93" s="78" t="s">
        <v>127</v>
      </c>
      <c r="E93" s="78" t="s">
        <v>121</v>
      </c>
      <c r="F93" s="78" t="s">
        <v>8</v>
      </c>
      <c r="G93" s="79" t="s">
        <v>542</v>
      </c>
      <c r="H93" s="78" t="s">
        <v>10</v>
      </c>
    </row>
    <row r="94" spans="1:8" s="52" customFormat="1" ht="30" x14ac:dyDescent="0.2">
      <c r="A94" s="78">
        <v>7.1</v>
      </c>
      <c r="B94" s="75" t="s">
        <v>118</v>
      </c>
      <c r="C94" s="80" t="s">
        <v>490</v>
      </c>
      <c r="D94" s="78" t="s">
        <v>128</v>
      </c>
      <c r="E94" s="78" t="s">
        <v>121</v>
      </c>
      <c r="F94" s="78" t="s">
        <v>8</v>
      </c>
      <c r="G94" s="79" t="s">
        <v>542</v>
      </c>
      <c r="H94" s="78" t="s">
        <v>10</v>
      </c>
    </row>
    <row r="95" spans="1:8" s="52" customFormat="1" x14ac:dyDescent="0.2">
      <c r="A95" s="78">
        <v>7.1</v>
      </c>
      <c r="B95" s="75" t="s">
        <v>118</v>
      </c>
      <c r="C95" s="80" t="s">
        <v>373</v>
      </c>
      <c r="D95" s="77" t="s">
        <v>129</v>
      </c>
      <c r="E95" s="77" t="s">
        <v>286</v>
      </c>
      <c r="F95" s="78" t="s">
        <v>42</v>
      </c>
      <c r="G95" s="79" t="s">
        <v>9</v>
      </c>
      <c r="H95" s="78" t="s">
        <v>67</v>
      </c>
    </row>
    <row r="96" spans="1:8" s="52" customFormat="1" ht="30" x14ac:dyDescent="0.2">
      <c r="A96" s="78">
        <v>7.1</v>
      </c>
      <c r="B96" s="75" t="s">
        <v>118</v>
      </c>
      <c r="C96" s="80" t="s">
        <v>374</v>
      </c>
      <c r="D96" s="77" t="s">
        <v>130</v>
      </c>
      <c r="E96" s="77" t="s">
        <v>286</v>
      </c>
      <c r="F96" s="78" t="s">
        <v>42</v>
      </c>
      <c r="G96" s="79" t="s">
        <v>9</v>
      </c>
      <c r="H96" s="78" t="s">
        <v>10</v>
      </c>
    </row>
    <row r="97" spans="1:8" s="52" customFormat="1" ht="45" x14ac:dyDescent="0.2">
      <c r="A97" s="78">
        <v>7.2</v>
      </c>
      <c r="B97" s="75" t="s">
        <v>131</v>
      </c>
      <c r="C97" s="80" t="s">
        <v>375</v>
      </c>
      <c r="D97" s="77" t="s">
        <v>132</v>
      </c>
      <c r="E97" s="77" t="s">
        <v>286</v>
      </c>
      <c r="F97" s="78" t="s">
        <v>8</v>
      </c>
      <c r="G97" s="79" t="s">
        <v>9</v>
      </c>
      <c r="H97" s="78" t="s">
        <v>10</v>
      </c>
    </row>
    <row r="98" spans="1:8" s="52" customFormat="1" ht="60" x14ac:dyDescent="0.2">
      <c r="A98" s="78">
        <v>7.3</v>
      </c>
      <c r="B98" s="75" t="s">
        <v>118</v>
      </c>
      <c r="C98" s="80" t="s">
        <v>491</v>
      </c>
      <c r="D98" s="78" t="s">
        <v>133</v>
      </c>
      <c r="E98" s="78" t="s">
        <v>134</v>
      </c>
      <c r="F98" s="78" t="s">
        <v>8</v>
      </c>
      <c r="G98" s="79" t="s">
        <v>543</v>
      </c>
      <c r="H98" s="78" t="s">
        <v>67</v>
      </c>
    </row>
    <row r="99" spans="1:8" s="52" customFormat="1" ht="45" x14ac:dyDescent="0.2">
      <c r="A99" s="78">
        <v>7.3</v>
      </c>
      <c r="B99" s="75" t="s">
        <v>118</v>
      </c>
      <c r="C99" s="80" t="s">
        <v>376</v>
      </c>
      <c r="D99" s="78" t="s">
        <v>135</v>
      </c>
      <c r="E99" s="77" t="s">
        <v>286</v>
      </c>
      <c r="F99" s="78" t="s">
        <v>44</v>
      </c>
      <c r="G99" s="79" t="s">
        <v>9</v>
      </c>
      <c r="H99" s="78" t="s">
        <v>67</v>
      </c>
    </row>
    <row r="100" spans="1:8" s="52" customFormat="1" ht="45" x14ac:dyDescent="0.2">
      <c r="A100" s="78">
        <v>7.3</v>
      </c>
      <c r="B100" s="75" t="s">
        <v>118</v>
      </c>
      <c r="C100" s="80" t="s">
        <v>494</v>
      </c>
      <c r="D100" s="78" t="s">
        <v>136</v>
      </c>
      <c r="E100" s="78" t="s">
        <v>55</v>
      </c>
      <c r="F100" s="78" t="s">
        <v>8</v>
      </c>
      <c r="G100" s="79" t="s">
        <v>544</v>
      </c>
      <c r="H100" s="78" t="s">
        <v>67</v>
      </c>
    </row>
    <row r="101" spans="1:8" s="52" customFormat="1" ht="60" x14ac:dyDescent="0.2">
      <c r="A101" s="78">
        <v>7.3</v>
      </c>
      <c r="B101" s="75" t="s">
        <v>118</v>
      </c>
      <c r="C101" s="80" t="s">
        <v>492</v>
      </c>
      <c r="D101" s="78" t="s">
        <v>560</v>
      </c>
      <c r="E101" s="78" t="s">
        <v>134</v>
      </c>
      <c r="F101" s="78" t="s">
        <v>8</v>
      </c>
      <c r="G101" s="79" t="s">
        <v>543</v>
      </c>
      <c r="H101" s="78" t="s">
        <v>67</v>
      </c>
    </row>
    <row r="102" spans="1:8" s="52" customFormat="1" ht="60" x14ac:dyDescent="0.2">
      <c r="A102" s="78">
        <v>7.3</v>
      </c>
      <c r="B102" s="75" t="s">
        <v>118</v>
      </c>
      <c r="C102" s="80" t="s">
        <v>493</v>
      </c>
      <c r="D102" s="78" t="s">
        <v>137</v>
      </c>
      <c r="E102" s="78" t="s">
        <v>134</v>
      </c>
      <c r="F102" s="78" t="s">
        <v>8</v>
      </c>
      <c r="G102" s="79" t="s">
        <v>543</v>
      </c>
      <c r="H102" s="78" t="s">
        <v>67</v>
      </c>
    </row>
    <row r="103" spans="1:8" s="52" customFormat="1" ht="45" x14ac:dyDescent="0.2">
      <c r="A103" s="78">
        <v>7.3</v>
      </c>
      <c r="B103" s="75" t="s">
        <v>118</v>
      </c>
      <c r="C103" s="80" t="s">
        <v>496</v>
      </c>
      <c r="D103" s="78" t="s">
        <v>138</v>
      </c>
      <c r="E103" s="78" t="s">
        <v>139</v>
      </c>
      <c r="F103" s="78" t="s">
        <v>44</v>
      </c>
      <c r="G103" s="79" t="s">
        <v>545</v>
      </c>
      <c r="H103" s="78" t="s">
        <v>67</v>
      </c>
    </row>
    <row r="104" spans="1:8" s="52" customFormat="1" ht="45" x14ac:dyDescent="0.2">
      <c r="A104" s="78">
        <v>7.3</v>
      </c>
      <c r="B104" s="75" t="s">
        <v>118</v>
      </c>
      <c r="C104" s="80" t="s">
        <v>495</v>
      </c>
      <c r="D104" s="78" t="s">
        <v>140</v>
      </c>
      <c r="E104" s="78" t="s">
        <v>55</v>
      </c>
      <c r="F104" s="78" t="s">
        <v>8</v>
      </c>
      <c r="G104" s="79" t="s">
        <v>544</v>
      </c>
      <c r="H104" s="78" t="s">
        <v>67</v>
      </c>
    </row>
    <row r="105" spans="1:8" s="52" customFormat="1" ht="30" x14ac:dyDescent="0.2">
      <c r="A105" s="78">
        <v>12.1</v>
      </c>
      <c r="B105" s="75" t="s">
        <v>141</v>
      </c>
      <c r="C105" s="80" t="s">
        <v>377</v>
      </c>
      <c r="D105" s="77" t="s">
        <v>142</v>
      </c>
      <c r="E105" s="77" t="s">
        <v>286</v>
      </c>
      <c r="F105" s="78" t="s">
        <v>63</v>
      </c>
      <c r="G105" s="79" t="s">
        <v>9</v>
      </c>
      <c r="H105" s="78" t="s">
        <v>67</v>
      </c>
    </row>
    <row r="106" spans="1:8" s="52" customFormat="1" ht="30" x14ac:dyDescent="0.2">
      <c r="A106" s="78">
        <v>12.1</v>
      </c>
      <c r="B106" s="75" t="s">
        <v>141</v>
      </c>
      <c r="C106" s="80" t="s">
        <v>378</v>
      </c>
      <c r="D106" s="77" t="s">
        <v>143</v>
      </c>
      <c r="E106" s="77" t="s">
        <v>286</v>
      </c>
      <c r="F106" s="78" t="s">
        <v>63</v>
      </c>
      <c r="G106" s="79" t="s">
        <v>9</v>
      </c>
      <c r="H106" s="78" t="s">
        <v>67</v>
      </c>
    </row>
    <row r="107" spans="1:8" s="52" customFormat="1" ht="30" x14ac:dyDescent="0.2">
      <c r="A107" s="78">
        <v>12.1</v>
      </c>
      <c r="B107" s="75" t="s">
        <v>141</v>
      </c>
      <c r="C107" s="80" t="s">
        <v>379</v>
      </c>
      <c r="D107" s="77" t="s">
        <v>144</v>
      </c>
      <c r="E107" s="77" t="s">
        <v>286</v>
      </c>
      <c r="F107" s="78" t="s">
        <v>63</v>
      </c>
      <c r="G107" s="79" t="s">
        <v>9</v>
      </c>
      <c r="H107" s="78" t="s">
        <v>67</v>
      </c>
    </row>
    <row r="108" spans="1:8" s="52" customFormat="1" ht="30" x14ac:dyDescent="0.2">
      <c r="A108" s="78">
        <v>12.2</v>
      </c>
      <c r="B108" s="75" t="s">
        <v>145</v>
      </c>
      <c r="C108" s="80" t="s">
        <v>380</v>
      </c>
      <c r="D108" s="77" t="s">
        <v>146</v>
      </c>
      <c r="E108" s="77" t="s">
        <v>286</v>
      </c>
      <c r="F108" s="78" t="s">
        <v>63</v>
      </c>
      <c r="G108" s="79" t="s">
        <v>9</v>
      </c>
      <c r="H108" s="78" t="s">
        <v>67</v>
      </c>
    </row>
    <row r="109" spans="1:8" s="52" customFormat="1" ht="30" x14ac:dyDescent="0.2">
      <c r="A109" s="78">
        <v>12.2</v>
      </c>
      <c r="B109" s="75" t="s">
        <v>145</v>
      </c>
      <c r="C109" s="80" t="s">
        <v>381</v>
      </c>
      <c r="D109" s="77" t="s">
        <v>147</v>
      </c>
      <c r="E109" s="77" t="s">
        <v>286</v>
      </c>
      <c r="F109" s="78" t="s">
        <v>63</v>
      </c>
      <c r="G109" s="79" t="s">
        <v>9</v>
      </c>
      <c r="H109" s="78" t="s">
        <v>67</v>
      </c>
    </row>
    <row r="110" spans="1:8" s="52" customFormat="1" ht="30" x14ac:dyDescent="0.2">
      <c r="A110" s="78">
        <v>12.2</v>
      </c>
      <c r="B110" s="75" t="s">
        <v>145</v>
      </c>
      <c r="C110" s="80" t="s">
        <v>382</v>
      </c>
      <c r="D110" s="77" t="s">
        <v>148</v>
      </c>
      <c r="E110" s="77" t="s">
        <v>286</v>
      </c>
      <c r="F110" s="78" t="s">
        <v>63</v>
      </c>
      <c r="G110" s="79" t="s">
        <v>9</v>
      </c>
      <c r="H110" s="78" t="s">
        <v>67</v>
      </c>
    </row>
    <row r="111" spans="1:8" s="52" customFormat="1" x14ac:dyDescent="0.2">
      <c r="A111" s="78">
        <v>13.1</v>
      </c>
      <c r="B111" s="75" t="s">
        <v>149</v>
      </c>
      <c r="C111" s="80" t="s">
        <v>383</v>
      </c>
      <c r="D111" s="78" t="s">
        <v>150</v>
      </c>
      <c r="E111" s="77" t="s">
        <v>286</v>
      </c>
      <c r="F111" s="78" t="s">
        <v>42</v>
      </c>
      <c r="G111" s="79" t="s">
        <v>9</v>
      </c>
      <c r="H111" s="78" t="s">
        <v>151</v>
      </c>
    </row>
    <row r="112" spans="1:8" s="52" customFormat="1" x14ac:dyDescent="0.2">
      <c r="A112" s="78">
        <v>13.1</v>
      </c>
      <c r="B112" s="75" t="s">
        <v>149</v>
      </c>
      <c r="C112" s="80" t="s">
        <v>384</v>
      </c>
      <c r="D112" s="78" t="s">
        <v>152</v>
      </c>
      <c r="E112" s="77" t="s">
        <v>286</v>
      </c>
      <c r="F112" s="78" t="s">
        <v>42</v>
      </c>
      <c r="G112" s="79" t="s">
        <v>9</v>
      </c>
      <c r="H112" s="78" t="s">
        <v>151</v>
      </c>
    </row>
    <row r="113" spans="1:8" s="52" customFormat="1" x14ac:dyDescent="0.2">
      <c r="A113" s="78">
        <v>13.1</v>
      </c>
      <c r="B113" s="75" t="s">
        <v>149</v>
      </c>
      <c r="C113" s="80" t="s">
        <v>385</v>
      </c>
      <c r="D113" s="78" t="s">
        <v>153</v>
      </c>
      <c r="E113" s="77" t="s">
        <v>286</v>
      </c>
      <c r="F113" s="78" t="s">
        <v>42</v>
      </c>
      <c r="G113" s="79" t="s">
        <v>9</v>
      </c>
      <c r="H113" s="78" t="s">
        <v>151</v>
      </c>
    </row>
    <row r="114" spans="1:8" s="52" customFormat="1" x14ac:dyDescent="0.2">
      <c r="A114" s="78">
        <v>13.1</v>
      </c>
      <c r="B114" s="75" t="s">
        <v>149</v>
      </c>
      <c r="C114" s="80" t="s">
        <v>386</v>
      </c>
      <c r="D114" s="78" t="s">
        <v>154</v>
      </c>
      <c r="E114" s="77" t="s">
        <v>155</v>
      </c>
      <c r="F114" s="78" t="s">
        <v>42</v>
      </c>
      <c r="G114" s="79" t="s">
        <v>9</v>
      </c>
      <c r="H114" s="78" t="s">
        <v>59</v>
      </c>
    </row>
    <row r="115" spans="1:8" s="52" customFormat="1" ht="30" x14ac:dyDescent="0.2">
      <c r="A115" s="78">
        <v>13.1</v>
      </c>
      <c r="B115" s="75" t="s">
        <v>149</v>
      </c>
      <c r="C115" s="80" t="s">
        <v>387</v>
      </c>
      <c r="D115" s="78" t="s">
        <v>156</v>
      </c>
      <c r="E115" s="77" t="s">
        <v>155</v>
      </c>
      <c r="F115" s="78" t="s">
        <v>42</v>
      </c>
      <c r="G115" s="79" t="s">
        <v>9</v>
      </c>
      <c r="H115" s="78" t="s">
        <v>59</v>
      </c>
    </row>
    <row r="116" spans="1:8" s="52" customFormat="1" ht="45" x14ac:dyDescent="0.2">
      <c r="A116" s="78">
        <v>14.1</v>
      </c>
      <c r="B116" s="75" t="s">
        <v>157</v>
      </c>
      <c r="C116" s="80" t="s">
        <v>388</v>
      </c>
      <c r="D116" s="77" t="s">
        <v>158</v>
      </c>
      <c r="E116" s="77" t="s">
        <v>286</v>
      </c>
      <c r="F116" s="78" t="s">
        <v>63</v>
      </c>
      <c r="G116" s="79" t="s">
        <v>9</v>
      </c>
      <c r="H116" s="78" t="s">
        <v>10</v>
      </c>
    </row>
    <row r="117" spans="1:8" s="52" customFormat="1" ht="45" x14ac:dyDescent="0.2">
      <c r="A117" s="78">
        <v>14.1</v>
      </c>
      <c r="B117" s="75" t="s">
        <v>157</v>
      </c>
      <c r="C117" s="80" t="s">
        <v>389</v>
      </c>
      <c r="D117" s="77" t="s">
        <v>159</v>
      </c>
      <c r="E117" s="77" t="s">
        <v>286</v>
      </c>
      <c r="F117" s="78" t="s">
        <v>63</v>
      </c>
      <c r="G117" s="79" t="s">
        <v>9</v>
      </c>
      <c r="H117" s="78" t="s">
        <v>10</v>
      </c>
    </row>
    <row r="118" spans="1:8" s="52" customFormat="1" ht="45" x14ac:dyDescent="0.2">
      <c r="A118" s="78">
        <v>14.1</v>
      </c>
      <c r="B118" s="75" t="s">
        <v>157</v>
      </c>
      <c r="C118" s="80" t="s">
        <v>390</v>
      </c>
      <c r="D118" s="77" t="s">
        <v>160</v>
      </c>
      <c r="E118" s="77" t="s">
        <v>286</v>
      </c>
      <c r="F118" s="78" t="s">
        <v>63</v>
      </c>
      <c r="G118" s="79" t="s">
        <v>9</v>
      </c>
      <c r="H118" s="78" t="s">
        <v>10</v>
      </c>
    </row>
    <row r="119" spans="1:8" s="52" customFormat="1" ht="45" x14ac:dyDescent="0.2">
      <c r="A119" s="78">
        <v>14.1</v>
      </c>
      <c r="B119" s="75" t="s">
        <v>157</v>
      </c>
      <c r="C119" s="80" t="s">
        <v>391</v>
      </c>
      <c r="D119" s="77" t="s">
        <v>161</v>
      </c>
      <c r="E119" s="77" t="s">
        <v>286</v>
      </c>
      <c r="F119" s="78" t="s">
        <v>63</v>
      </c>
      <c r="G119" s="79" t="s">
        <v>9</v>
      </c>
      <c r="H119" s="78" t="s">
        <v>10</v>
      </c>
    </row>
    <row r="120" spans="1:8" s="52" customFormat="1" ht="30" x14ac:dyDescent="0.2">
      <c r="A120" s="78">
        <v>15.1</v>
      </c>
      <c r="B120" s="75" t="s">
        <v>162</v>
      </c>
      <c r="C120" s="80" t="s">
        <v>392</v>
      </c>
      <c r="D120" s="77" t="s">
        <v>163</v>
      </c>
      <c r="E120" s="77" t="s">
        <v>286</v>
      </c>
      <c r="F120" s="78" t="s">
        <v>8</v>
      </c>
      <c r="G120" s="79" t="s">
        <v>9</v>
      </c>
      <c r="H120" s="78" t="s">
        <v>164</v>
      </c>
    </row>
    <row r="121" spans="1:8" s="52" customFormat="1" ht="30" x14ac:dyDescent="0.2">
      <c r="A121" s="78">
        <v>15.1</v>
      </c>
      <c r="B121" s="75" t="s">
        <v>162</v>
      </c>
      <c r="C121" s="80" t="s">
        <v>393</v>
      </c>
      <c r="D121" s="77" t="s">
        <v>165</v>
      </c>
      <c r="E121" s="77" t="s">
        <v>286</v>
      </c>
      <c r="F121" s="78" t="s">
        <v>8</v>
      </c>
      <c r="G121" s="79" t="s">
        <v>9</v>
      </c>
      <c r="H121" s="78" t="s">
        <v>164</v>
      </c>
    </row>
    <row r="122" spans="1:8" s="52" customFormat="1" ht="30" x14ac:dyDescent="0.2">
      <c r="A122" s="78">
        <v>15.2</v>
      </c>
      <c r="B122" s="75" t="s">
        <v>166</v>
      </c>
      <c r="C122" s="80" t="s">
        <v>394</v>
      </c>
      <c r="D122" s="77" t="s">
        <v>167</v>
      </c>
      <c r="E122" s="77" t="s">
        <v>286</v>
      </c>
      <c r="F122" s="78" t="s">
        <v>8</v>
      </c>
      <c r="G122" s="79" t="s">
        <v>9</v>
      </c>
      <c r="H122" s="78" t="s">
        <v>164</v>
      </c>
    </row>
    <row r="123" spans="1:8" s="52" customFormat="1" ht="30" x14ac:dyDescent="0.2">
      <c r="A123" s="78">
        <v>15.2</v>
      </c>
      <c r="B123" s="75" t="s">
        <v>166</v>
      </c>
      <c r="C123" s="80" t="s">
        <v>395</v>
      </c>
      <c r="D123" s="77" t="s">
        <v>168</v>
      </c>
      <c r="E123" s="77" t="s">
        <v>286</v>
      </c>
      <c r="F123" s="78" t="s">
        <v>8</v>
      </c>
      <c r="G123" s="79" t="s">
        <v>9</v>
      </c>
      <c r="H123" s="78" t="s">
        <v>164</v>
      </c>
    </row>
    <row r="124" spans="1:8" s="52" customFormat="1" ht="30" x14ac:dyDescent="0.2">
      <c r="A124" s="78">
        <v>15.2</v>
      </c>
      <c r="B124" s="75" t="s">
        <v>166</v>
      </c>
      <c r="C124" s="80" t="s">
        <v>396</v>
      </c>
      <c r="D124" s="77" t="s">
        <v>169</v>
      </c>
      <c r="E124" s="77" t="s">
        <v>286</v>
      </c>
      <c r="F124" s="78" t="s">
        <v>8</v>
      </c>
      <c r="G124" s="79" t="s">
        <v>9</v>
      </c>
      <c r="H124" s="78" t="s">
        <v>164</v>
      </c>
    </row>
    <row r="125" spans="1:8" s="52" customFormat="1" ht="30" x14ac:dyDescent="0.2">
      <c r="A125" s="78">
        <v>15.2</v>
      </c>
      <c r="B125" s="75" t="s">
        <v>166</v>
      </c>
      <c r="C125" s="80" t="s">
        <v>397</v>
      </c>
      <c r="D125" s="77" t="s">
        <v>170</v>
      </c>
      <c r="E125" s="77" t="s">
        <v>286</v>
      </c>
      <c r="F125" s="78" t="s">
        <v>8</v>
      </c>
      <c r="G125" s="79" t="s">
        <v>9</v>
      </c>
      <c r="H125" s="78" t="s">
        <v>164</v>
      </c>
    </row>
    <row r="126" spans="1:8" s="52" customFormat="1" ht="30" x14ac:dyDescent="0.2">
      <c r="A126" s="78">
        <v>15.2</v>
      </c>
      <c r="B126" s="75" t="s">
        <v>166</v>
      </c>
      <c r="C126" s="80" t="s">
        <v>398</v>
      </c>
      <c r="D126" s="77" t="s">
        <v>171</v>
      </c>
      <c r="E126" s="77" t="s">
        <v>286</v>
      </c>
      <c r="F126" s="78" t="s">
        <v>8</v>
      </c>
      <c r="G126" s="79" t="s">
        <v>9</v>
      </c>
      <c r="H126" s="78" t="s">
        <v>164</v>
      </c>
    </row>
    <row r="127" spans="1:8" s="52" customFormat="1" x14ac:dyDescent="0.2">
      <c r="A127" s="78">
        <v>15.2</v>
      </c>
      <c r="B127" s="75" t="s">
        <v>166</v>
      </c>
      <c r="C127" s="80" t="s">
        <v>399</v>
      </c>
      <c r="D127" s="77" t="s">
        <v>172</v>
      </c>
      <c r="E127" s="77" t="s">
        <v>286</v>
      </c>
      <c r="F127" s="78" t="s">
        <v>42</v>
      </c>
      <c r="G127" s="79" t="s">
        <v>9</v>
      </c>
      <c r="H127" s="78" t="s">
        <v>164</v>
      </c>
    </row>
    <row r="128" spans="1:8" s="52" customFormat="1" x14ac:dyDescent="0.2">
      <c r="A128" s="78">
        <v>15.2</v>
      </c>
      <c r="B128" s="75" t="s">
        <v>166</v>
      </c>
      <c r="C128" s="80" t="s">
        <v>400</v>
      </c>
      <c r="D128" s="77" t="s">
        <v>173</v>
      </c>
      <c r="E128" s="77" t="s">
        <v>286</v>
      </c>
      <c r="F128" s="78" t="s">
        <v>42</v>
      </c>
      <c r="G128" s="79" t="s">
        <v>9</v>
      </c>
      <c r="H128" s="78" t="s">
        <v>164</v>
      </c>
    </row>
    <row r="129" spans="1:8" s="52" customFormat="1" x14ac:dyDescent="0.2">
      <c r="A129" s="78">
        <v>15.3</v>
      </c>
      <c r="B129" s="75" t="s">
        <v>174</v>
      </c>
      <c r="C129" s="80" t="s">
        <v>401</v>
      </c>
      <c r="D129" s="77" t="s">
        <v>175</v>
      </c>
      <c r="E129" s="77" t="s">
        <v>286</v>
      </c>
      <c r="F129" s="78" t="s">
        <v>63</v>
      </c>
      <c r="G129" s="79" t="s">
        <v>9</v>
      </c>
      <c r="H129" s="78" t="s">
        <v>164</v>
      </c>
    </row>
    <row r="130" spans="1:8" s="52" customFormat="1" ht="30" x14ac:dyDescent="0.2">
      <c r="A130" s="78">
        <v>15.3</v>
      </c>
      <c r="B130" s="75" t="s">
        <v>174</v>
      </c>
      <c r="C130" s="80" t="s">
        <v>402</v>
      </c>
      <c r="D130" s="77" t="s">
        <v>176</v>
      </c>
      <c r="E130" s="77" t="s">
        <v>286</v>
      </c>
      <c r="F130" s="78" t="s">
        <v>63</v>
      </c>
      <c r="G130" s="79" t="s">
        <v>9</v>
      </c>
      <c r="H130" s="78" t="s">
        <v>164</v>
      </c>
    </row>
    <row r="131" spans="1:8" s="52" customFormat="1" ht="60" x14ac:dyDescent="0.2">
      <c r="A131" s="78">
        <v>16.100000000000001</v>
      </c>
      <c r="B131" s="75" t="s">
        <v>177</v>
      </c>
      <c r="C131" s="80" t="s">
        <v>403</v>
      </c>
      <c r="D131" s="77" t="s">
        <v>178</v>
      </c>
      <c r="E131" s="77" t="s">
        <v>286</v>
      </c>
      <c r="F131" s="78" t="s">
        <v>8</v>
      </c>
      <c r="G131" s="79" t="s">
        <v>9</v>
      </c>
      <c r="H131" s="78" t="s">
        <v>10</v>
      </c>
    </row>
    <row r="132" spans="1:8" s="52" customFormat="1" ht="60" x14ac:dyDescent="0.2">
      <c r="A132" s="78">
        <v>16.100000000000001</v>
      </c>
      <c r="B132" s="75" t="s">
        <v>177</v>
      </c>
      <c r="C132" s="80" t="s">
        <v>404</v>
      </c>
      <c r="D132" s="77" t="s">
        <v>179</v>
      </c>
      <c r="E132" s="77" t="s">
        <v>286</v>
      </c>
      <c r="F132" s="78" t="s">
        <v>8</v>
      </c>
      <c r="G132" s="79" t="s">
        <v>9</v>
      </c>
      <c r="H132" s="78" t="s">
        <v>10</v>
      </c>
    </row>
    <row r="133" spans="1:8" s="52" customFormat="1" ht="30" x14ac:dyDescent="0.2">
      <c r="A133" s="78">
        <v>16.2</v>
      </c>
      <c r="B133" s="75" t="s">
        <v>180</v>
      </c>
      <c r="C133" s="80" t="s">
        <v>405</v>
      </c>
      <c r="D133" s="78" t="s">
        <v>181</v>
      </c>
      <c r="E133" s="77" t="s">
        <v>286</v>
      </c>
      <c r="F133" s="78" t="s">
        <v>63</v>
      </c>
      <c r="G133" s="79" t="s">
        <v>9</v>
      </c>
      <c r="H133" s="78" t="s">
        <v>10</v>
      </c>
    </row>
    <row r="134" spans="1:8" s="52" customFormat="1" ht="30" x14ac:dyDescent="0.2">
      <c r="A134" s="78">
        <v>16.2</v>
      </c>
      <c r="B134" s="75" t="s">
        <v>180</v>
      </c>
      <c r="C134" s="80" t="s">
        <v>406</v>
      </c>
      <c r="D134" s="78" t="s">
        <v>182</v>
      </c>
      <c r="E134" s="77" t="s">
        <v>286</v>
      </c>
      <c r="F134" s="78" t="s">
        <v>63</v>
      </c>
      <c r="G134" s="79" t="s">
        <v>9</v>
      </c>
      <c r="H134" s="78" t="s">
        <v>10</v>
      </c>
    </row>
    <row r="135" spans="1:8" s="52" customFormat="1" ht="30" x14ac:dyDescent="0.2">
      <c r="A135" s="78">
        <v>16.2</v>
      </c>
      <c r="B135" s="75" t="s">
        <v>180</v>
      </c>
      <c r="C135" s="80" t="s">
        <v>407</v>
      </c>
      <c r="D135" s="78" t="s">
        <v>183</v>
      </c>
      <c r="E135" s="77" t="s">
        <v>286</v>
      </c>
      <c r="F135" s="78" t="s">
        <v>63</v>
      </c>
      <c r="G135" s="79" t="s">
        <v>9</v>
      </c>
      <c r="H135" s="78" t="s">
        <v>10</v>
      </c>
    </row>
    <row r="136" spans="1:8" s="52" customFormat="1" ht="30" x14ac:dyDescent="0.2">
      <c r="A136" s="78">
        <v>16.2</v>
      </c>
      <c r="B136" s="75" t="s">
        <v>180</v>
      </c>
      <c r="C136" s="80" t="s">
        <v>408</v>
      </c>
      <c r="D136" s="78" t="s">
        <v>184</v>
      </c>
      <c r="E136" s="77" t="s">
        <v>286</v>
      </c>
      <c r="F136" s="78" t="s">
        <v>63</v>
      </c>
      <c r="G136" s="79" t="s">
        <v>9</v>
      </c>
      <c r="H136" s="78" t="s">
        <v>10</v>
      </c>
    </row>
    <row r="137" spans="1:8" s="52" customFormat="1" ht="30" x14ac:dyDescent="0.2">
      <c r="A137" s="78">
        <v>16.2</v>
      </c>
      <c r="B137" s="75" t="s">
        <v>180</v>
      </c>
      <c r="C137" s="80" t="s">
        <v>409</v>
      </c>
      <c r="D137" s="78" t="s">
        <v>185</v>
      </c>
      <c r="E137" s="77" t="s">
        <v>286</v>
      </c>
      <c r="F137" s="78" t="s">
        <v>63</v>
      </c>
      <c r="G137" s="79" t="s">
        <v>9</v>
      </c>
      <c r="H137" s="78" t="s">
        <v>10</v>
      </c>
    </row>
    <row r="138" spans="1:8" s="52" customFormat="1" ht="30" x14ac:dyDescent="0.2">
      <c r="A138" s="78">
        <v>16.2</v>
      </c>
      <c r="B138" s="75" t="s">
        <v>180</v>
      </c>
      <c r="C138" s="80" t="s">
        <v>410</v>
      </c>
      <c r="D138" s="78" t="s">
        <v>186</v>
      </c>
      <c r="E138" s="77" t="s">
        <v>286</v>
      </c>
      <c r="F138" s="78" t="s">
        <v>63</v>
      </c>
      <c r="G138" s="79" t="s">
        <v>9</v>
      </c>
      <c r="H138" s="78" t="s">
        <v>10</v>
      </c>
    </row>
    <row r="139" spans="1:8" s="52" customFormat="1" ht="30" x14ac:dyDescent="0.2">
      <c r="A139" s="78">
        <v>16.2</v>
      </c>
      <c r="B139" s="75" t="s">
        <v>180</v>
      </c>
      <c r="C139" s="80" t="s">
        <v>411</v>
      </c>
      <c r="D139" s="78" t="s">
        <v>187</v>
      </c>
      <c r="E139" s="77" t="s">
        <v>286</v>
      </c>
      <c r="F139" s="78" t="s">
        <v>63</v>
      </c>
      <c r="G139" s="79" t="s">
        <v>9</v>
      </c>
      <c r="H139" s="78" t="s">
        <v>10</v>
      </c>
    </row>
    <row r="140" spans="1:8" s="52" customFormat="1" ht="45" x14ac:dyDescent="0.2">
      <c r="A140" s="78">
        <v>16.2</v>
      </c>
      <c r="B140" s="75" t="s">
        <v>180</v>
      </c>
      <c r="C140" s="80" t="s">
        <v>497</v>
      </c>
      <c r="D140" s="78" t="s">
        <v>188</v>
      </c>
      <c r="E140" s="78" t="s">
        <v>189</v>
      </c>
      <c r="F140" s="78" t="s">
        <v>63</v>
      </c>
      <c r="G140" s="79" t="s">
        <v>546</v>
      </c>
      <c r="H140" s="78" t="s">
        <v>10</v>
      </c>
    </row>
    <row r="141" spans="1:8" s="52" customFormat="1" ht="30" x14ac:dyDescent="0.2">
      <c r="A141" s="78">
        <v>16.2</v>
      </c>
      <c r="B141" s="75" t="s">
        <v>180</v>
      </c>
      <c r="C141" s="80" t="s">
        <v>412</v>
      </c>
      <c r="D141" s="78" t="s">
        <v>190</v>
      </c>
      <c r="E141" s="77" t="s">
        <v>286</v>
      </c>
      <c r="F141" s="78" t="s">
        <v>191</v>
      </c>
      <c r="G141" s="79" t="s">
        <v>9</v>
      </c>
      <c r="H141" s="78" t="s">
        <v>10</v>
      </c>
    </row>
    <row r="142" spans="1:8" s="52" customFormat="1" ht="30" x14ac:dyDescent="0.2">
      <c r="A142" s="78">
        <v>16.2</v>
      </c>
      <c r="B142" s="75" t="s">
        <v>180</v>
      </c>
      <c r="C142" s="80" t="s">
        <v>413</v>
      </c>
      <c r="D142" s="78" t="s">
        <v>192</v>
      </c>
      <c r="E142" s="77" t="s">
        <v>286</v>
      </c>
      <c r="F142" s="78" t="s">
        <v>63</v>
      </c>
      <c r="G142" s="79" t="s">
        <v>9</v>
      </c>
      <c r="H142" s="78" t="s">
        <v>10</v>
      </c>
    </row>
    <row r="143" spans="1:8" s="52" customFormat="1" ht="30" x14ac:dyDescent="0.2">
      <c r="A143" s="78">
        <v>16.2</v>
      </c>
      <c r="B143" s="75" t="s">
        <v>180</v>
      </c>
      <c r="C143" s="80" t="s">
        <v>414</v>
      </c>
      <c r="D143" s="78" t="s">
        <v>193</v>
      </c>
      <c r="E143" s="77" t="s">
        <v>286</v>
      </c>
      <c r="F143" s="78" t="s">
        <v>63</v>
      </c>
      <c r="G143" s="79" t="s">
        <v>9</v>
      </c>
      <c r="H143" s="78" t="s">
        <v>10</v>
      </c>
    </row>
    <row r="144" spans="1:8" s="52" customFormat="1" ht="30" x14ac:dyDescent="0.2">
      <c r="A144" s="78">
        <v>16.2</v>
      </c>
      <c r="B144" s="75" t="s">
        <v>180</v>
      </c>
      <c r="C144" s="80" t="s">
        <v>415</v>
      </c>
      <c r="D144" s="78" t="s">
        <v>194</v>
      </c>
      <c r="E144" s="77" t="s">
        <v>286</v>
      </c>
      <c r="F144" s="78" t="s">
        <v>63</v>
      </c>
      <c r="G144" s="79" t="s">
        <v>9</v>
      </c>
      <c r="H144" s="78" t="s">
        <v>10</v>
      </c>
    </row>
    <row r="145" spans="1:8" s="52" customFormat="1" ht="30" x14ac:dyDescent="0.2">
      <c r="A145" s="78">
        <v>16.2</v>
      </c>
      <c r="B145" s="75" t="s">
        <v>180</v>
      </c>
      <c r="C145" s="80" t="s">
        <v>416</v>
      </c>
      <c r="D145" s="78" t="s">
        <v>195</v>
      </c>
      <c r="E145" s="77" t="s">
        <v>286</v>
      </c>
      <c r="F145" s="78" t="s">
        <v>63</v>
      </c>
      <c r="G145" s="79" t="s">
        <v>9</v>
      </c>
      <c r="H145" s="78" t="s">
        <v>10</v>
      </c>
    </row>
    <row r="146" spans="1:8" s="52" customFormat="1" ht="30" x14ac:dyDescent="0.2">
      <c r="A146" s="78">
        <v>16.2</v>
      </c>
      <c r="B146" s="75" t="s">
        <v>180</v>
      </c>
      <c r="C146" s="80" t="s">
        <v>417</v>
      </c>
      <c r="D146" s="78" t="s">
        <v>196</v>
      </c>
      <c r="E146" s="77" t="s">
        <v>286</v>
      </c>
      <c r="F146" s="78" t="s">
        <v>63</v>
      </c>
      <c r="G146" s="79" t="s">
        <v>9</v>
      </c>
      <c r="H146" s="78" t="s">
        <v>10</v>
      </c>
    </row>
    <row r="147" spans="1:8" s="52" customFormat="1" ht="45" x14ac:dyDescent="0.2">
      <c r="A147" s="78">
        <v>16.2</v>
      </c>
      <c r="B147" s="75" t="s">
        <v>180</v>
      </c>
      <c r="C147" s="80" t="s">
        <v>498</v>
      </c>
      <c r="D147" s="78" t="s">
        <v>197</v>
      </c>
      <c r="E147" s="78" t="s">
        <v>198</v>
      </c>
      <c r="F147" s="78" t="s">
        <v>63</v>
      </c>
      <c r="G147" s="79" t="s">
        <v>546</v>
      </c>
      <c r="H147" s="78" t="s">
        <v>10</v>
      </c>
    </row>
    <row r="148" spans="1:8" s="52" customFormat="1" ht="30" x14ac:dyDescent="0.2">
      <c r="A148" s="78">
        <v>16.2</v>
      </c>
      <c r="B148" s="75" t="s">
        <v>180</v>
      </c>
      <c r="C148" s="80" t="s">
        <v>418</v>
      </c>
      <c r="D148" s="78" t="s">
        <v>199</v>
      </c>
      <c r="E148" s="77" t="s">
        <v>286</v>
      </c>
      <c r="F148" s="78" t="s">
        <v>191</v>
      </c>
      <c r="G148" s="79" t="s">
        <v>9</v>
      </c>
      <c r="H148" s="78" t="s">
        <v>10</v>
      </c>
    </row>
    <row r="149" spans="1:8" s="52" customFormat="1" ht="30" x14ac:dyDescent="0.2">
      <c r="A149" s="78">
        <v>16.2</v>
      </c>
      <c r="B149" s="75" t="s">
        <v>180</v>
      </c>
      <c r="C149" s="80" t="s">
        <v>419</v>
      </c>
      <c r="D149" s="77" t="s">
        <v>200</v>
      </c>
      <c r="E149" s="77" t="s">
        <v>286</v>
      </c>
      <c r="F149" s="78" t="s">
        <v>42</v>
      </c>
      <c r="G149" s="79" t="s">
        <v>9</v>
      </c>
      <c r="H149" s="78" t="s">
        <v>10</v>
      </c>
    </row>
    <row r="150" spans="1:8" s="52" customFormat="1" ht="30" x14ac:dyDescent="0.2">
      <c r="A150" s="78">
        <v>16.2</v>
      </c>
      <c r="B150" s="75" t="s">
        <v>180</v>
      </c>
      <c r="C150" s="80" t="s">
        <v>420</v>
      </c>
      <c r="D150" s="77" t="s">
        <v>201</v>
      </c>
      <c r="E150" s="77" t="s">
        <v>286</v>
      </c>
      <c r="F150" s="78" t="s">
        <v>42</v>
      </c>
      <c r="G150" s="79" t="s">
        <v>9</v>
      </c>
      <c r="H150" s="78" t="s">
        <v>10</v>
      </c>
    </row>
    <row r="151" spans="1:8" s="52" customFormat="1" ht="30" x14ac:dyDescent="0.2">
      <c r="A151" s="78">
        <v>16.2</v>
      </c>
      <c r="B151" s="75" t="s">
        <v>180</v>
      </c>
      <c r="C151" s="80" t="s">
        <v>421</v>
      </c>
      <c r="D151" s="77" t="s">
        <v>202</v>
      </c>
      <c r="E151" s="77" t="s">
        <v>286</v>
      </c>
      <c r="F151" s="78" t="s">
        <v>44</v>
      </c>
      <c r="G151" s="79" t="s">
        <v>9</v>
      </c>
      <c r="H151" s="78" t="s">
        <v>10</v>
      </c>
    </row>
    <row r="152" spans="1:8" s="52" customFormat="1" ht="30" x14ac:dyDescent="0.2">
      <c r="A152" s="78">
        <v>16.2</v>
      </c>
      <c r="B152" s="75" t="s">
        <v>180</v>
      </c>
      <c r="C152" s="80" t="s">
        <v>422</v>
      </c>
      <c r="D152" s="77" t="s">
        <v>203</v>
      </c>
      <c r="E152" s="77" t="s">
        <v>286</v>
      </c>
      <c r="F152" s="78" t="s">
        <v>63</v>
      </c>
      <c r="G152" s="79" t="s">
        <v>9</v>
      </c>
      <c r="H152" s="78" t="s">
        <v>10</v>
      </c>
    </row>
    <row r="153" spans="1:8" s="52" customFormat="1" ht="30" x14ac:dyDescent="0.2">
      <c r="A153" s="78">
        <v>16.3</v>
      </c>
      <c r="B153" s="75" t="s">
        <v>204</v>
      </c>
      <c r="C153" s="80" t="s">
        <v>423</v>
      </c>
      <c r="D153" s="77" t="s">
        <v>205</v>
      </c>
      <c r="E153" s="77" t="s">
        <v>286</v>
      </c>
      <c r="F153" s="78" t="s">
        <v>8</v>
      </c>
      <c r="G153" s="79" t="s">
        <v>9</v>
      </c>
      <c r="H153" s="78" t="s">
        <v>10</v>
      </c>
    </row>
    <row r="154" spans="1:8" s="52" customFormat="1" ht="30" x14ac:dyDescent="0.2">
      <c r="A154" s="78">
        <v>16.3</v>
      </c>
      <c r="B154" s="75" t="s">
        <v>204</v>
      </c>
      <c r="C154" s="80" t="s">
        <v>424</v>
      </c>
      <c r="D154" s="77" t="s">
        <v>206</v>
      </c>
      <c r="E154" s="77" t="s">
        <v>286</v>
      </c>
      <c r="F154" s="78" t="s">
        <v>8</v>
      </c>
      <c r="G154" s="79" t="s">
        <v>9</v>
      </c>
      <c r="H154" s="78" t="s">
        <v>10</v>
      </c>
    </row>
    <row r="155" spans="1:8" s="52" customFormat="1" ht="90" x14ac:dyDescent="0.2">
      <c r="A155" s="78">
        <v>16.3</v>
      </c>
      <c r="B155" s="75" t="s">
        <v>204</v>
      </c>
      <c r="C155" s="80" t="s">
        <v>499</v>
      </c>
      <c r="D155" s="77" t="s">
        <v>207</v>
      </c>
      <c r="E155" s="77" t="s">
        <v>208</v>
      </c>
      <c r="F155" s="78" t="s">
        <v>8</v>
      </c>
      <c r="G155" s="79" t="s">
        <v>547</v>
      </c>
      <c r="H155" s="78" t="s">
        <v>10</v>
      </c>
    </row>
    <row r="156" spans="1:8" s="52" customFormat="1" ht="90" x14ac:dyDescent="0.2">
      <c r="A156" s="78">
        <v>16.3</v>
      </c>
      <c r="B156" s="75" t="s">
        <v>204</v>
      </c>
      <c r="C156" s="80" t="s">
        <v>500</v>
      </c>
      <c r="D156" s="77" t="s">
        <v>209</v>
      </c>
      <c r="E156" s="77" t="s">
        <v>208</v>
      </c>
      <c r="F156" s="78" t="s">
        <v>8</v>
      </c>
      <c r="G156" s="79" t="s">
        <v>547</v>
      </c>
      <c r="H156" s="78" t="s">
        <v>10</v>
      </c>
    </row>
    <row r="157" spans="1:8" s="52" customFormat="1" ht="60" x14ac:dyDescent="0.2">
      <c r="A157" s="78">
        <v>17.100000000000001</v>
      </c>
      <c r="B157" s="75" t="s">
        <v>210</v>
      </c>
      <c r="C157" s="80" t="s">
        <v>425</v>
      </c>
      <c r="D157" s="77" t="s">
        <v>210</v>
      </c>
      <c r="E157" s="77" t="s">
        <v>286</v>
      </c>
      <c r="F157" s="78" t="s">
        <v>63</v>
      </c>
      <c r="G157" s="79" t="s">
        <v>9</v>
      </c>
      <c r="H157" s="78" t="s">
        <v>47</v>
      </c>
    </row>
    <row r="158" spans="1:8" s="52" customFormat="1" ht="30" x14ac:dyDescent="0.2">
      <c r="A158" s="78">
        <v>17.2</v>
      </c>
      <c r="B158" s="75" t="s">
        <v>211</v>
      </c>
      <c r="C158" s="80" t="s">
        <v>426</v>
      </c>
      <c r="D158" s="77" t="s">
        <v>211</v>
      </c>
      <c r="E158" s="77" t="s">
        <v>286</v>
      </c>
      <c r="F158" s="78" t="s">
        <v>63</v>
      </c>
      <c r="G158" s="79" t="s">
        <v>9</v>
      </c>
      <c r="H158" s="78" t="s">
        <v>47</v>
      </c>
    </row>
    <row r="159" spans="1:8" s="52" customFormat="1" ht="45" x14ac:dyDescent="0.2">
      <c r="A159" s="78">
        <v>17.3</v>
      </c>
      <c r="B159" s="75" t="s">
        <v>212</v>
      </c>
      <c r="C159" s="80" t="s">
        <v>501</v>
      </c>
      <c r="D159" s="77" t="s">
        <v>532</v>
      </c>
      <c r="E159" s="77" t="s">
        <v>213</v>
      </c>
      <c r="F159" s="78" t="s">
        <v>531</v>
      </c>
      <c r="G159" s="79" t="s">
        <v>548</v>
      </c>
      <c r="H159" s="78" t="s">
        <v>47</v>
      </c>
    </row>
    <row r="160" spans="1:8" s="52" customFormat="1" x14ac:dyDescent="0.2">
      <c r="A160" s="78">
        <v>17.399999999999999</v>
      </c>
      <c r="B160" s="75" t="s">
        <v>214</v>
      </c>
      <c r="C160" s="80" t="s">
        <v>427</v>
      </c>
      <c r="D160" s="77" t="s">
        <v>215</v>
      </c>
      <c r="E160" s="77" t="s">
        <v>286</v>
      </c>
      <c r="F160" s="78" t="s">
        <v>42</v>
      </c>
      <c r="G160" s="79" t="s">
        <v>9</v>
      </c>
      <c r="H160" s="78" t="s">
        <v>47</v>
      </c>
    </row>
    <row r="161" spans="1:8" s="52" customFormat="1" x14ac:dyDescent="0.2">
      <c r="A161" s="78">
        <v>18.100000000000001</v>
      </c>
      <c r="B161" s="75" t="s">
        <v>216</v>
      </c>
      <c r="C161" s="80" t="s">
        <v>428</v>
      </c>
      <c r="D161" s="78" t="s">
        <v>217</v>
      </c>
      <c r="E161" s="77" t="s">
        <v>286</v>
      </c>
      <c r="F161" s="78" t="s">
        <v>44</v>
      </c>
      <c r="G161" s="79" t="s">
        <v>9</v>
      </c>
      <c r="H161" s="78" t="s">
        <v>10</v>
      </c>
    </row>
    <row r="162" spans="1:8" s="52" customFormat="1" x14ac:dyDescent="0.2">
      <c r="A162" s="78">
        <v>18.100000000000001</v>
      </c>
      <c r="B162" s="75" t="s">
        <v>216</v>
      </c>
      <c r="C162" s="80" t="s">
        <v>429</v>
      </c>
      <c r="D162" s="78" t="s">
        <v>218</v>
      </c>
      <c r="E162" s="77" t="s">
        <v>286</v>
      </c>
      <c r="F162" s="78" t="s">
        <v>44</v>
      </c>
      <c r="G162" s="79" t="s">
        <v>9</v>
      </c>
      <c r="H162" s="78" t="s">
        <v>10</v>
      </c>
    </row>
    <row r="163" spans="1:8" s="52" customFormat="1" x14ac:dyDescent="0.2">
      <c r="A163" s="78">
        <v>18.100000000000001</v>
      </c>
      <c r="B163" s="75" t="s">
        <v>216</v>
      </c>
      <c r="C163" s="80" t="s">
        <v>430</v>
      </c>
      <c r="D163" s="78" t="s">
        <v>219</v>
      </c>
      <c r="E163" s="77" t="s">
        <v>286</v>
      </c>
      <c r="F163" s="78" t="s">
        <v>44</v>
      </c>
      <c r="G163" s="79" t="s">
        <v>9</v>
      </c>
      <c r="H163" s="78" t="s">
        <v>10</v>
      </c>
    </row>
    <row r="164" spans="1:8" s="52" customFormat="1" x14ac:dyDescent="0.2">
      <c r="A164" s="78">
        <v>18.100000000000001</v>
      </c>
      <c r="B164" s="75" t="s">
        <v>216</v>
      </c>
      <c r="C164" s="80" t="s">
        <v>431</v>
      </c>
      <c r="D164" s="78" t="s">
        <v>220</v>
      </c>
      <c r="E164" s="77" t="s">
        <v>286</v>
      </c>
      <c r="F164" s="78" t="s">
        <v>44</v>
      </c>
      <c r="G164" s="79" t="s">
        <v>9</v>
      </c>
      <c r="H164" s="78" t="s">
        <v>10</v>
      </c>
    </row>
    <row r="165" spans="1:8" s="52" customFormat="1" x14ac:dyDescent="0.2">
      <c r="A165" s="78">
        <v>18.100000000000001</v>
      </c>
      <c r="B165" s="75" t="s">
        <v>216</v>
      </c>
      <c r="C165" s="80" t="s">
        <v>432</v>
      </c>
      <c r="D165" s="78" t="s">
        <v>221</v>
      </c>
      <c r="E165" s="77" t="s">
        <v>286</v>
      </c>
      <c r="F165" s="78" t="s">
        <v>44</v>
      </c>
      <c r="G165" s="79" t="s">
        <v>9</v>
      </c>
      <c r="H165" s="78" t="s">
        <v>10</v>
      </c>
    </row>
    <row r="166" spans="1:8" s="52" customFormat="1" x14ac:dyDescent="0.2">
      <c r="A166" s="78">
        <v>18.100000000000001</v>
      </c>
      <c r="B166" s="75" t="s">
        <v>216</v>
      </c>
      <c r="C166" s="80" t="s">
        <v>433</v>
      </c>
      <c r="D166" s="78" t="s">
        <v>222</v>
      </c>
      <c r="E166" s="77" t="s">
        <v>286</v>
      </c>
      <c r="F166" s="78" t="s">
        <v>44</v>
      </c>
      <c r="G166" s="79" t="s">
        <v>9</v>
      </c>
      <c r="H166" s="78" t="s">
        <v>10</v>
      </c>
    </row>
    <row r="167" spans="1:8" s="52" customFormat="1" x14ac:dyDescent="0.2">
      <c r="A167" s="78">
        <v>18.100000000000001</v>
      </c>
      <c r="B167" s="75" t="s">
        <v>216</v>
      </c>
      <c r="C167" s="80" t="s">
        <v>434</v>
      </c>
      <c r="D167" s="78" t="s">
        <v>223</v>
      </c>
      <c r="E167" s="77" t="s">
        <v>286</v>
      </c>
      <c r="F167" s="78" t="s">
        <v>44</v>
      </c>
      <c r="G167" s="79" t="s">
        <v>9</v>
      </c>
      <c r="H167" s="78" t="s">
        <v>10</v>
      </c>
    </row>
    <row r="168" spans="1:8" s="52" customFormat="1" x14ac:dyDescent="0.2">
      <c r="A168" s="78">
        <v>18.100000000000001</v>
      </c>
      <c r="B168" s="75" t="s">
        <v>216</v>
      </c>
      <c r="C168" s="80" t="s">
        <v>435</v>
      </c>
      <c r="D168" s="78" t="s">
        <v>224</v>
      </c>
      <c r="E168" s="77" t="s">
        <v>286</v>
      </c>
      <c r="F168" s="78" t="s">
        <v>44</v>
      </c>
      <c r="G168" s="79" t="s">
        <v>9</v>
      </c>
      <c r="H168" s="78" t="s">
        <v>10</v>
      </c>
    </row>
    <row r="169" spans="1:8" s="52" customFormat="1" x14ac:dyDescent="0.2">
      <c r="A169" s="78">
        <v>18.100000000000001</v>
      </c>
      <c r="B169" s="75" t="s">
        <v>216</v>
      </c>
      <c r="C169" s="80" t="s">
        <v>436</v>
      </c>
      <c r="D169" s="78" t="s">
        <v>225</v>
      </c>
      <c r="E169" s="77" t="s">
        <v>286</v>
      </c>
      <c r="F169" s="78" t="s">
        <v>44</v>
      </c>
      <c r="G169" s="79" t="s">
        <v>9</v>
      </c>
      <c r="H169" s="78" t="s">
        <v>10</v>
      </c>
    </row>
    <row r="170" spans="1:8" s="52" customFormat="1" ht="45" x14ac:dyDescent="0.2">
      <c r="A170" s="78">
        <v>18.2</v>
      </c>
      <c r="B170" s="75" t="s">
        <v>226</v>
      </c>
      <c r="C170" s="80" t="s">
        <v>502</v>
      </c>
      <c r="D170" s="78" t="s">
        <v>227</v>
      </c>
      <c r="E170" s="78" t="s">
        <v>228</v>
      </c>
      <c r="F170" s="78" t="s">
        <v>63</v>
      </c>
      <c r="G170" s="79" t="s">
        <v>549</v>
      </c>
      <c r="H170" s="78" t="s">
        <v>67</v>
      </c>
    </row>
    <row r="171" spans="1:8" s="52" customFormat="1" ht="30" x14ac:dyDescent="0.2">
      <c r="A171" s="78">
        <v>18.2</v>
      </c>
      <c r="B171" s="75" t="s">
        <v>226</v>
      </c>
      <c r="C171" s="80" t="s">
        <v>503</v>
      </c>
      <c r="D171" s="78" t="s">
        <v>229</v>
      </c>
      <c r="E171" s="78" t="s">
        <v>228</v>
      </c>
      <c r="F171" s="78" t="s">
        <v>63</v>
      </c>
      <c r="G171" s="79" t="s">
        <v>549</v>
      </c>
      <c r="H171" s="78" t="s">
        <v>67</v>
      </c>
    </row>
    <row r="172" spans="1:8" s="52" customFormat="1" ht="30" x14ac:dyDescent="0.2">
      <c r="A172" s="78">
        <v>18.2</v>
      </c>
      <c r="B172" s="75" t="s">
        <v>226</v>
      </c>
      <c r="C172" s="80" t="s">
        <v>504</v>
      </c>
      <c r="D172" s="78" t="s">
        <v>230</v>
      </c>
      <c r="E172" s="78" t="s">
        <v>228</v>
      </c>
      <c r="F172" s="78" t="s">
        <v>63</v>
      </c>
      <c r="G172" s="79" t="s">
        <v>549</v>
      </c>
      <c r="H172" s="78" t="s">
        <v>67</v>
      </c>
    </row>
    <row r="173" spans="1:8" s="52" customFormat="1" ht="45" x14ac:dyDescent="0.2">
      <c r="A173" s="78">
        <v>18.3</v>
      </c>
      <c r="B173" s="75" t="s">
        <v>231</v>
      </c>
      <c r="C173" s="80" t="s">
        <v>505</v>
      </c>
      <c r="D173" s="78" t="s">
        <v>232</v>
      </c>
      <c r="E173" s="78" t="s">
        <v>228</v>
      </c>
      <c r="F173" s="78" t="s">
        <v>63</v>
      </c>
      <c r="G173" s="79" t="s">
        <v>549</v>
      </c>
      <c r="H173" s="78" t="s">
        <v>67</v>
      </c>
    </row>
    <row r="174" spans="1:8" s="52" customFormat="1" ht="45" x14ac:dyDescent="0.2">
      <c r="A174" s="78">
        <v>18.3</v>
      </c>
      <c r="B174" s="75" t="s">
        <v>231</v>
      </c>
      <c r="C174" s="80" t="s">
        <v>506</v>
      </c>
      <c r="D174" s="78" t="s">
        <v>233</v>
      </c>
      <c r="E174" s="78" t="s">
        <v>228</v>
      </c>
      <c r="F174" s="78" t="s">
        <v>63</v>
      </c>
      <c r="G174" s="79" t="s">
        <v>549</v>
      </c>
      <c r="H174" s="78" t="s">
        <v>67</v>
      </c>
    </row>
    <row r="175" spans="1:8" s="52" customFormat="1" ht="30" x14ac:dyDescent="0.2">
      <c r="A175" s="78">
        <v>18.3</v>
      </c>
      <c r="B175" s="75" t="s">
        <v>231</v>
      </c>
      <c r="C175" s="80" t="s">
        <v>507</v>
      </c>
      <c r="D175" s="78" t="s">
        <v>234</v>
      </c>
      <c r="E175" s="78" t="s">
        <v>228</v>
      </c>
      <c r="F175" s="78" t="s">
        <v>63</v>
      </c>
      <c r="G175" s="79" t="s">
        <v>549</v>
      </c>
      <c r="H175" s="78" t="s">
        <v>67</v>
      </c>
    </row>
    <row r="176" spans="1:8" s="52" customFormat="1" ht="30" x14ac:dyDescent="0.2">
      <c r="A176" s="78">
        <v>18.399999999999999</v>
      </c>
      <c r="B176" s="75" t="s">
        <v>235</v>
      </c>
      <c r="C176" s="80" t="s">
        <v>437</v>
      </c>
      <c r="D176" s="78" t="s">
        <v>236</v>
      </c>
      <c r="E176" s="77" t="s">
        <v>286</v>
      </c>
      <c r="F176" s="78" t="s">
        <v>63</v>
      </c>
      <c r="G176" s="79" t="s">
        <v>9</v>
      </c>
      <c r="H176" s="78" t="s">
        <v>10</v>
      </c>
    </row>
    <row r="177" spans="1:8" s="52" customFormat="1" ht="30" x14ac:dyDescent="0.2">
      <c r="A177" s="78">
        <v>18.399999999999999</v>
      </c>
      <c r="B177" s="75" t="s">
        <v>235</v>
      </c>
      <c r="C177" s="80" t="s">
        <v>438</v>
      </c>
      <c r="D177" s="78" t="s">
        <v>237</v>
      </c>
      <c r="E177" s="77" t="s">
        <v>286</v>
      </c>
      <c r="F177" s="78" t="s">
        <v>63</v>
      </c>
      <c r="G177" s="79" t="s">
        <v>9</v>
      </c>
      <c r="H177" s="78" t="s">
        <v>10</v>
      </c>
    </row>
    <row r="178" spans="1:8" s="52" customFormat="1" ht="30" x14ac:dyDescent="0.2">
      <c r="A178" s="78">
        <v>18.399999999999999</v>
      </c>
      <c r="B178" s="75" t="s">
        <v>235</v>
      </c>
      <c r="C178" s="80" t="s">
        <v>439</v>
      </c>
      <c r="D178" s="78" t="s">
        <v>238</v>
      </c>
      <c r="E178" s="77" t="s">
        <v>286</v>
      </c>
      <c r="F178" s="78" t="s">
        <v>63</v>
      </c>
      <c r="G178" s="79" t="s">
        <v>9</v>
      </c>
      <c r="H178" s="78" t="s">
        <v>10</v>
      </c>
    </row>
    <row r="179" spans="1:8" s="52" customFormat="1" ht="30" x14ac:dyDescent="0.2">
      <c r="A179" s="78">
        <v>19.100000000000001</v>
      </c>
      <c r="B179" s="75" t="s">
        <v>239</v>
      </c>
      <c r="C179" s="80" t="s">
        <v>440</v>
      </c>
      <c r="D179" s="77" t="s">
        <v>240</v>
      </c>
      <c r="E179" s="77" t="s">
        <v>286</v>
      </c>
      <c r="F179" s="78" t="s">
        <v>44</v>
      </c>
      <c r="G179" s="79" t="s">
        <v>9</v>
      </c>
      <c r="H179" s="78" t="s">
        <v>10</v>
      </c>
    </row>
    <row r="180" spans="1:8" s="52" customFormat="1" ht="30" x14ac:dyDescent="0.2">
      <c r="A180" s="78">
        <v>19.100000000000001</v>
      </c>
      <c r="B180" s="75" t="s">
        <v>239</v>
      </c>
      <c r="C180" s="80" t="s">
        <v>441</v>
      </c>
      <c r="D180" s="77" t="s">
        <v>241</v>
      </c>
      <c r="E180" s="77" t="s">
        <v>286</v>
      </c>
      <c r="F180" s="78" t="s">
        <v>44</v>
      </c>
      <c r="G180" s="79" t="s">
        <v>9</v>
      </c>
      <c r="H180" s="78" t="s">
        <v>10</v>
      </c>
    </row>
    <row r="181" spans="1:8" s="52" customFormat="1" ht="30" x14ac:dyDescent="0.2">
      <c r="A181" s="78">
        <v>19.100000000000001</v>
      </c>
      <c r="B181" s="75" t="s">
        <v>239</v>
      </c>
      <c r="C181" s="80" t="s">
        <v>442</v>
      </c>
      <c r="D181" s="77" t="s">
        <v>242</v>
      </c>
      <c r="E181" s="77" t="s">
        <v>286</v>
      </c>
      <c r="F181" s="78" t="s">
        <v>63</v>
      </c>
      <c r="G181" s="79" t="s">
        <v>9</v>
      </c>
      <c r="H181" s="78" t="s">
        <v>67</v>
      </c>
    </row>
    <row r="182" spans="1:8" s="52" customFormat="1" ht="30" x14ac:dyDescent="0.2">
      <c r="A182" s="78">
        <v>19.100000000000001</v>
      </c>
      <c r="B182" s="75" t="s">
        <v>239</v>
      </c>
      <c r="C182" s="80" t="s">
        <v>443</v>
      </c>
      <c r="D182" s="77" t="s">
        <v>243</v>
      </c>
      <c r="E182" s="77" t="s">
        <v>155</v>
      </c>
      <c r="F182" s="78" t="s">
        <v>63</v>
      </c>
      <c r="G182" s="79" t="s">
        <v>9</v>
      </c>
      <c r="H182" s="78" t="s">
        <v>67</v>
      </c>
    </row>
    <row r="183" spans="1:8" s="52" customFormat="1" ht="30" x14ac:dyDescent="0.2">
      <c r="A183" s="78">
        <v>19.100000000000001</v>
      </c>
      <c r="B183" s="75" t="s">
        <v>239</v>
      </c>
      <c r="C183" s="80" t="s">
        <v>444</v>
      </c>
      <c r="D183" s="77" t="s">
        <v>244</v>
      </c>
      <c r="E183" s="77" t="s">
        <v>286</v>
      </c>
      <c r="F183" s="78" t="s">
        <v>63</v>
      </c>
      <c r="G183" s="79" t="s">
        <v>9</v>
      </c>
      <c r="H183" s="78" t="s">
        <v>67</v>
      </c>
    </row>
    <row r="184" spans="1:8" s="52" customFormat="1" ht="30" x14ac:dyDescent="0.2">
      <c r="A184" s="78">
        <v>19.100000000000001</v>
      </c>
      <c r="B184" s="75" t="s">
        <v>239</v>
      </c>
      <c r="C184" s="80" t="s">
        <v>445</v>
      </c>
      <c r="D184" s="77" t="s">
        <v>245</v>
      </c>
      <c r="E184" s="77" t="s">
        <v>155</v>
      </c>
      <c r="F184" s="78" t="s">
        <v>63</v>
      </c>
      <c r="G184" s="79" t="s">
        <v>9</v>
      </c>
      <c r="H184" s="78" t="s">
        <v>67</v>
      </c>
    </row>
    <row r="185" spans="1:8" s="52" customFormat="1" x14ac:dyDescent="0.2">
      <c r="A185" s="78">
        <v>20.100000000000001</v>
      </c>
      <c r="B185" s="75" t="s">
        <v>246</v>
      </c>
      <c r="C185" s="80" t="s">
        <v>508</v>
      </c>
      <c r="D185" s="77" t="s">
        <v>247</v>
      </c>
      <c r="E185" s="77"/>
      <c r="F185" s="78" t="s">
        <v>63</v>
      </c>
      <c r="G185" s="79" t="s">
        <v>248</v>
      </c>
      <c r="H185" s="78" t="s">
        <v>249</v>
      </c>
    </row>
    <row r="186" spans="1:8" s="52" customFormat="1" ht="30" x14ac:dyDescent="0.2">
      <c r="A186" s="78">
        <v>20.2</v>
      </c>
      <c r="B186" s="75" t="s">
        <v>250</v>
      </c>
      <c r="C186" s="80" t="s">
        <v>509</v>
      </c>
      <c r="D186" s="77" t="s">
        <v>251</v>
      </c>
      <c r="E186" s="77"/>
      <c r="F186" s="78" t="s">
        <v>8</v>
      </c>
      <c r="G186" s="79" t="s">
        <v>248</v>
      </c>
      <c r="H186" s="78" t="s">
        <v>249</v>
      </c>
    </row>
    <row r="187" spans="1:8" s="52" customFormat="1" ht="30" x14ac:dyDescent="0.2">
      <c r="A187" s="78">
        <v>20.3</v>
      </c>
      <c r="B187" s="75" t="s">
        <v>252</v>
      </c>
      <c r="C187" s="80" t="s">
        <v>521</v>
      </c>
      <c r="D187" s="77" t="s">
        <v>253</v>
      </c>
      <c r="E187" s="77"/>
      <c r="F187" s="78" t="s">
        <v>8</v>
      </c>
      <c r="G187" s="79" t="s">
        <v>254</v>
      </c>
      <c r="H187" s="78" t="s">
        <v>249</v>
      </c>
    </row>
    <row r="188" spans="1:8" s="52" customFormat="1" ht="45" x14ac:dyDescent="0.2">
      <c r="A188" s="78">
        <v>20.399999999999999</v>
      </c>
      <c r="B188" s="75" t="s">
        <v>255</v>
      </c>
      <c r="C188" s="80" t="s">
        <v>510</v>
      </c>
      <c r="D188" s="78" t="s">
        <v>256</v>
      </c>
      <c r="E188" s="78"/>
      <c r="F188" s="78" t="s">
        <v>44</v>
      </c>
      <c r="G188" s="79" t="s">
        <v>248</v>
      </c>
      <c r="H188" s="78" t="s">
        <v>47</v>
      </c>
    </row>
    <row r="189" spans="1:8" s="52" customFormat="1" x14ac:dyDescent="0.2">
      <c r="A189" s="78">
        <v>20.399999999999999</v>
      </c>
      <c r="B189" s="75" t="s">
        <v>255</v>
      </c>
      <c r="C189" s="80" t="s">
        <v>511</v>
      </c>
      <c r="D189" s="78" t="s">
        <v>257</v>
      </c>
      <c r="E189" s="78"/>
      <c r="F189" s="78" t="s">
        <v>42</v>
      </c>
      <c r="G189" s="79" t="s">
        <v>248</v>
      </c>
      <c r="H189" s="78" t="s">
        <v>47</v>
      </c>
    </row>
    <row r="190" spans="1:8" s="52" customFormat="1" x14ac:dyDescent="0.2">
      <c r="A190" s="78">
        <v>20.399999999999999</v>
      </c>
      <c r="B190" s="75" t="s">
        <v>255</v>
      </c>
      <c r="C190" s="80" t="s">
        <v>512</v>
      </c>
      <c r="D190" s="78" t="s">
        <v>258</v>
      </c>
      <c r="E190" s="78"/>
      <c r="F190" s="78" t="s">
        <v>42</v>
      </c>
      <c r="G190" s="79" t="s">
        <v>248</v>
      </c>
      <c r="H190" s="78" t="s">
        <v>47</v>
      </c>
    </row>
    <row r="191" spans="1:8" s="52" customFormat="1" ht="30" x14ac:dyDescent="0.2">
      <c r="A191" s="78">
        <v>20.399999999999999</v>
      </c>
      <c r="B191" s="75" t="s">
        <v>255</v>
      </c>
      <c r="C191" s="80" t="s">
        <v>513</v>
      </c>
      <c r="D191" s="78" t="s">
        <v>259</v>
      </c>
      <c r="E191" s="78"/>
      <c r="F191" s="78" t="s">
        <v>44</v>
      </c>
      <c r="G191" s="79" t="s">
        <v>248</v>
      </c>
      <c r="H191" s="78" t="s">
        <v>47</v>
      </c>
    </row>
    <row r="192" spans="1:8" s="52" customFormat="1" x14ac:dyDescent="0.2">
      <c r="A192" s="78">
        <v>20.399999999999999</v>
      </c>
      <c r="B192" s="75" t="s">
        <v>255</v>
      </c>
      <c r="C192" s="80" t="s">
        <v>514</v>
      </c>
      <c r="D192" s="78" t="s">
        <v>112</v>
      </c>
      <c r="E192" s="78"/>
      <c r="F192" s="78" t="s">
        <v>63</v>
      </c>
      <c r="G192" s="79" t="s">
        <v>248</v>
      </c>
      <c r="H192" s="78" t="s">
        <v>47</v>
      </c>
    </row>
    <row r="193" spans="1:8" s="52" customFormat="1" ht="30" x14ac:dyDescent="0.2">
      <c r="A193" s="78">
        <v>20.5</v>
      </c>
      <c r="B193" s="75" t="s">
        <v>260</v>
      </c>
      <c r="C193" s="80" t="s">
        <v>515</v>
      </c>
      <c r="D193" s="77" t="s">
        <v>261</v>
      </c>
      <c r="E193" s="77"/>
      <c r="F193" s="78" t="s">
        <v>8</v>
      </c>
      <c r="G193" s="79" t="s">
        <v>248</v>
      </c>
      <c r="H193" s="78" t="s">
        <v>10</v>
      </c>
    </row>
    <row r="194" spans="1:8" s="52" customFormat="1" ht="30" x14ac:dyDescent="0.2">
      <c r="A194" s="78">
        <v>20.5</v>
      </c>
      <c r="B194" s="75" t="s">
        <v>260</v>
      </c>
      <c r="C194" s="80" t="s">
        <v>516</v>
      </c>
      <c r="D194" s="77" t="s">
        <v>262</v>
      </c>
      <c r="E194" s="77"/>
      <c r="F194" s="78" t="s">
        <v>42</v>
      </c>
      <c r="G194" s="79" t="s">
        <v>248</v>
      </c>
      <c r="H194" s="78" t="s">
        <v>10</v>
      </c>
    </row>
    <row r="195" spans="1:8" s="52" customFormat="1" ht="30" x14ac:dyDescent="0.2">
      <c r="A195" s="78">
        <v>20.6</v>
      </c>
      <c r="B195" s="75" t="s">
        <v>263</v>
      </c>
      <c r="C195" s="80" t="s">
        <v>517</v>
      </c>
      <c r="D195" s="77" t="s">
        <v>264</v>
      </c>
      <c r="E195" s="77"/>
      <c r="F195" s="78" t="s">
        <v>8</v>
      </c>
      <c r="G195" s="79" t="s">
        <v>248</v>
      </c>
      <c r="H195" s="78" t="s">
        <v>10</v>
      </c>
    </row>
    <row r="196" spans="1:8" s="52" customFormat="1" ht="30" x14ac:dyDescent="0.2">
      <c r="A196" s="78">
        <v>20.6</v>
      </c>
      <c r="B196" s="75" t="s">
        <v>263</v>
      </c>
      <c r="C196" s="80" t="s">
        <v>518</v>
      </c>
      <c r="D196" s="77" t="s">
        <v>262</v>
      </c>
      <c r="E196" s="77"/>
      <c r="F196" s="78" t="s">
        <v>42</v>
      </c>
      <c r="G196" s="79" t="s">
        <v>248</v>
      </c>
      <c r="H196" s="78" t="s">
        <v>10</v>
      </c>
    </row>
    <row r="197" spans="1:8" s="52" customFormat="1" ht="30" x14ac:dyDescent="0.2">
      <c r="A197" s="78">
        <v>20.7</v>
      </c>
      <c r="B197" s="75" t="s">
        <v>265</v>
      </c>
      <c r="C197" s="80" t="s">
        <v>519</v>
      </c>
      <c r="D197" s="77" t="s">
        <v>266</v>
      </c>
      <c r="E197" s="77"/>
      <c r="F197" s="78" t="s">
        <v>63</v>
      </c>
      <c r="G197" s="79" t="s">
        <v>248</v>
      </c>
      <c r="H197" s="78" t="s">
        <v>10</v>
      </c>
    </row>
    <row r="198" spans="1:8" s="52" customFormat="1" ht="30" x14ac:dyDescent="0.2">
      <c r="A198" s="78">
        <v>20.7</v>
      </c>
      <c r="B198" s="75" t="s">
        <v>265</v>
      </c>
      <c r="C198" s="80" t="s">
        <v>520</v>
      </c>
      <c r="D198" s="77" t="s">
        <v>267</v>
      </c>
      <c r="E198" s="77"/>
      <c r="F198" s="78" t="s">
        <v>63</v>
      </c>
      <c r="G198" s="79" t="s">
        <v>248</v>
      </c>
      <c r="H198" s="78" t="s">
        <v>10</v>
      </c>
    </row>
    <row r="199" spans="1:8" s="52" customFormat="1" ht="30" x14ac:dyDescent="0.2">
      <c r="A199" s="78">
        <v>23.1</v>
      </c>
      <c r="B199" s="75" t="s">
        <v>268</v>
      </c>
      <c r="C199" s="80" t="s">
        <v>522</v>
      </c>
      <c r="D199" s="78" t="s">
        <v>269</v>
      </c>
      <c r="E199" s="78" t="s">
        <v>270</v>
      </c>
      <c r="F199" s="78" t="s">
        <v>44</v>
      </c>
      <c r="G199" s="79" t="s">
        <v>271</v>
      </c>
      <c r="H199" s="78" t="s">
        <v>67</v>
      </c>
    </row>
    <row r="200" spans="1:8" s="52" customFormat="1" ht="30" x14ac:dyDescent="0.2">
      <c r="A200" s="78">
        <v>23.1</v>
      </c>
      <c r="B200" s="75" t="s">
        <v>268</v>
      </c>
      <c r="C200" s="80" t="s">
        <v>523</v>
      </c>
      <c r="D200" s="78" t="s">
        <v>272</v>
      </c>
      <c r="E200" s="78" t="s">
        <v>270</v>
      </c>
      <c r="F200" s="78" t="s">
        <v>273</v>
      </c>
      <c r="G200" s="79" t="s">
        <v>271</v>
      </c>
      <c r="H200" s="78" t="s">
        <v>67</v>
      </c>
    </row>
    <row r="201" spans="1:8" s="52" customFormat="1" ht="30" x14ac:dyDescent="0.2">
      <c r="A201" s="78">
        <v>23.2</v>
      </c>
      <c r="B201" s="75" t="s">
        <v>274</v>
      </c>
      <c r="C201" s="80" t="s">
        <v>524</v>
      </c>
      <c r="D201" s="78" t="s">
        <v>275</v>
      </c>
      <c r="E201" s="78" t="s">
        <v>270</v>
      </c>
      <c r="F201" s="78" t="s">
        <v>8</v>
      </c>
      <c r="G201" s="79" t="s">
        <v>271</v>
      </c>
      <c r="H201" s="78" t="s">
        <v>10</v>
      </c>
    </row>
    <row r="202" spans="1:8" s="52" customFormat="1" ht="45" x14ac:dyDescent="0.2">
      <c r="A202" s="78">
        <v>23.2</v>
      </c>
      <c r="B202" s="75" t="s">
        <v>268</v>
      </c>
      <c r="C202" s="80" t="s">
        <v>525</v>
      </c>
      <c r="D202" s="78" t="s">
        <v>276</v>
      </c>
      <c r="E202" s="78" t="s">
        <v>277</v>
      </c>
      <c r="F202" s="78" t="s">
        <v>42</v>
      </c>
      <c r="G202" s="79" t="s">
        <v>271</v>
      </c>
      <c r="H202" s="78" t="s">
        <v>10</v>
      </c>
    </row>
    <row r="203" spans="1:8" s="52" customFormat="1" ht="60" x14ac:dyDescent="0.2">
      <c r="A203" s="78">
        <v>23.2</v>
      </c>
      <c r="B203" s="75" t="s">
        <v>268</v>
      </c>
      <c r="C203" s="80" t="s">
        <v>526</v>
      </c>
      <c r="D203" s="78" t="s">
        <v>278</v>
      </c>
      <c r="E203" s="78" t="s">
        <v>279</v>
      </c>
      <c r="F203" s="78" t="s">
        <v>42</v>
      </c>
      <c r="G203" s="79" t="s">
        <v>271</v>
      </c>
      <c r="H203" s="78" t="s">
        <v>10</v>
      </c>
    </row>
    <row r="204" spans="1:8" s="52" customFormat="1" ht="30" x14ac:dyDescent="0.2">
      <c r="A204" s="78">
        <v>23.2</v>
      </c>
      <c r="B204" s="75" t="s">
        <v>268</v>
      </c>
      <c r="C204" s="80" t="s">
        <v>527</v>
      </c>
      <c r="D204" s="78" t="s">
        <v>280</v>
      </c>
      <c r="E204" s="78" t="s">
        <v>281</v>
      </c>
      <c r="F204" s="78" t="s">
        <v>42</v>
      </c>
      <c r="G204" s="79" t="s">
        <v>271</v>
      </c>
      <c r="H204" s="78" t="s">
        <v>10</v>
      </c>
    </row>
    <row r="205" spans="1:8" s="52" customFormat="1" ht="30" x14ac:dyDescent="0.2">
      <c r="A205" s="78">
        <v>23.3</v>
      </c>
      <c r="B205" s="75" t="s">
        <v>282</v>
      </c>
      <c r="C205" s="80" t="s">
        <v>528</v>
      </c>
      <c r="D205" s="78" t="s">
        <v>283</v>
      </c>
      <c r="E205" s="78" t="s">
        <v>284</v>
      </c>
      <c r="F205" s="78" t="s">
        <v>22</v>
      </c>
      <c r="G205" s="79" t="s">
        <v>550</v>
      </c>
      <c r="H205" s="78" t="s">
        <v>67</v>
      </c>
    </row>
    <row r="206" spans="1:8" s="52" customFormat="1" ht="30" x14ac:dyDescent="0.2">
      <c r="A206" s="78">
        <v>23.3</v>
      </c>
      <c r="B206" s="75" t="s">
        <v>282</v>
      </c>
      <c r="C206" s="80" t="s">
        <v>529</v>
      </c>
      <c r="D206" s="78" t="s">
        <v>285</v>
      </c>
      <c r="E206" s="78" t="s">
        <v>284</v>
      </c>
      <c r="F206" s="78" t="s">
        <v>8</v>
      </c>
      <c r="G206" s="79" t="s">
        <v>550</v>
      </c>
      <c r="H206" s="78" t="s">
        <v>67</v>
      </c>
    </row>
  </sheetData>
  <autoFilter ref="A1:H20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
  <sheetViews>
    <sheetView zoomScaleNormal="100" workbookViewId="0">
      <pane ySplit="1" topLeftCell="A2" activePane="bottomLeft" state="frozen"/>
      <selection pane="bottomLeft" activeCell="F2" sqref="F2"/>
    </sheetView>
  </sheetViews>
  <sheetFormatPr defaultRowHeight="15" customHeight="1" x14ac:dyDescent="0.25"/>
  <cols>
    <col min="1" max="1" width="13.42578125" style="7" bestFit="1" customWidth="1"/>
    <col min="2" max="2" width="14" bestFit="1" customWidth="1"/>
    <col min="3" max="3" width="22.7109375" bestFit="1" customWidth="1"/>
    <col min="4" max="4" width="45.5703125" bestFit="1" customWidth="1"/>
    <col min="5" max="5" width="11.140625" bestFit="1" customWidth="1"/>
    <col min="6" max="6" width="12.28515625" style="8" bestFit="1" customWidth="1"/>
    <col min="7" max="13" width="11.85546875" style="8" bestFit="1" customWidth="1"/>
    <col min="14" max="161" width="10.7109375" customWidth="1"/>
  </cols>
  <sheetData>
    <row r="1" spans="1:13" s="26" customFormat="1" ht="15" customHeight="1" x14ac:dyDescent="0.25">
      <c r="A1" s="19" t="s">
        <v>0</v>
      </c>
      <c r="B1" s="20" t="s">
        <v>1</v>
      </c>
      <c r="C1" s="20" t="s">
        <v>2</v>
      </c>
      <c r="D1" s="20" t="s">
        <v>4</v>
      </c>
      <c r="E1" s="20" t="s">
        <v>3</v>
      </c>
      <c r="F1" s="21" t="s">
        <v>483</v>
      </c>
      <c r="G1" s="21" t="s">
        <v>484</v>
      </c>
      <c r="H1" s="21" t="s">
        <v>485</v>
      </c>
      <c r="I1" s="21" t="s">
        <v>486</v>
      </c>
      <c r="J1" s="21" t="s">
        <v>487</v>
      </c>
      <c r="K1" s="21" t="s">
        <v>488</v>
      </c>
      <c r="L1" s="21" t="s">
        <v>489</v>
      </c>
      <c r="M1" s="21" t="s">
        <v>490</v>
      </c>
    </row>
    <row r="2" spans="1:13" ht="15" customHeight="1" x14ac:dyDescent="0.25">
      <c r="A2" s="19">
        <v>44651</v>
      </c>
      <c r="B2" s="42" t="s">
        <v>566</v>
      </c>
      <c r="C2" s="42" t="s">
        <v>571</v>
      </c>
      <c r="D2" s="20" t="s">
        <v>121</v>
      </c>
      <c r="E2" s="20" t="s">
        <v>567</v>
      </c>
      <c r="F2" s="21">
        <v>31222491.909999996</v>
      </c>
      <c r="G2" s="21">
        <v>0</v>
      </c>
      <c r="H2" s="21">
        <v>0</v>
      </c>
      <c r="I2" s="21">
        <v>0</v>
      </c>
      <c r="J2" s="21">
        <v>0</v>
      </c>
      <c r="K2" s="21">
        <v>0</v>
      </c>
      <c r="L2" s="21">
        <v>0</v>
      </c>
      <c r="M2" s="21">
        <v>0</v>
      </c>
    </row>
  </sheetData>
  <autoFilter ref="A1:M2"/>
  <sortState ref="A1:M3">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5"/>
  <sheetViews>
    <sheetView zoomScaleNormal="100" workbookViewId="0">
      <pane ySplit="1" topLeftCell="A2" activePane="bottomLeft" state="frozen"/>
      <selection pane="bottomLeft" activeCell="H5" sqref="H5"/>
    </sheetView>
  </sheetViews>
  <sheetFormatPr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8" width="12.140625" style="8" bestFit="1" customWidth="1"/>
    <col min="9" max="161" width="10.7109375" customWidth="1"/>
  </cols>
  <sheetData>
    <row r="1" spans="1:8" s="26" customFormat="1" ht="15" customHeight="1" x14ac:dyDescent="0.25">
      <c r="A1" s="19" t="s">
        <v>0</v>
      </c>
      <c r="B1" s="20" t="s">
        <v>1</v>
      </c>
      <c r="C1" s="20" t="s">
        <v>2</v>
      </c>
      <c r="D1" s="20" t="s">
        <v>4</v>
      </c>
      <c r="E1" s="20" t="s">
        <v>3</v>
      </c>
      <c r="F1" s="21" t="s">
        <v>491</v>
      </c>
      <c r="G1" s="21" t="s">
        <v>492</v>
      </c>
      <c r="H1" s="21" t="s">
        <v>493</v>
      </c>
    </row>
    <row r="2" spans="1:8" ht="15" customHeight="1" x14ac:dyDescent="0.25">
      <c r="A2" s="19">
        <v>44651</v>
      </c>
      <c r="B2" s="42" t="s">
        <v>566</v>
      </c>
      <c r="C2" s="42" t="s">
        <v>571</v>
      </c>
      <c r="D2" s="20" t="s">
        <v>306</v>
      </c>
      <c r="E2" s="20" t="s">
        <v>567</v>
      </c>
      <c r="F2" s="21">
        <v>1345980</v>
      </c>
      <c r="G2" s="21">
        <v>96210</v>
      </c>
      <c r="H2" s="21">
        <v>1345980</v>
      </c>
    </row>
    <row r="3" spans="1:8" ht="15" customHeight="1" x14ac:dyDescent="0.25">
      <c r="A3" s="19">
        <v>44651</v>
      </c>
      <c r="B3" s="42" t="s">
        <v>566</v>
      </c>
      <c r="C3" s="42" t="s">
        <v>571</v>
      </c>
      <c r="D3" s="20" t="s">
        <v>316</v>
      </c>
      <c r="E3" s="20" t="s">
        <v>567</v>
      </c>
      <c r="F3" s="21">
        <v>0</v>
      </c>
      <c r="G3" s="21">
        <v>0</v>
      </c>
      <c r="H3" s="21">
        <v>0</v>
      </c>
    </row>
    <row r="4" spans="1:8" ht="15" customHeight="1" x14ac:dyDescent="0.25">
      <c r="A4" s="19">
        <v>44651</v>
      </c>
      <c r="B4" s="42" t="s">
        <v>566</v>
      </c>
      <c r="C4" s="42" t="s">
        <v>571</v>
      </c>
      <c r="D4" s="20" t="s">
        <v>317</v>
      </c>
      <c r="E4" s="20" t="s">
        <v>567</v>
      </c>
      <c r="F4" s="21">
        <v>0</v>
      </c>
      <c r="G4" s="21">
        <v>0</v>
      </c>
      <c r="H4" s="21">
        <v>0</v>
      </c>
    </row>
    <row r="5" spans="1:8" ht="15" customHeight="1" x14ac:dyDescent="0.25">
      <c r="A5" s="19">
        <v>44651</v>
      </c>
      <c r="B5" s="42" t="s">
        <v>566</v>
      </c>
      <c r="C5" s="42" t="s">
        <v>571</v>
      </c>
      <c r="D5" s="20" t="s">
        <v>318</v>
      </c>
      <c r="E5" s="20" t="s">
        <v>567</v>
      </c>
      <c r="F5" s="21">
        <v>1345980</v>
      </c>
      <c r="G5" s="21">
        <v>96210</v>
      </c>
      <c r="H5" s="21">
        <v>1345980</v>
      </c>
    </row>
  </sheetData>
  <autoFilter ref="A1:H5"/>
  <sortState ref="A1:H8">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3"/>
  <sheetViews>
    <sheetView workbookViewId="0">
      <pane ySplit="1" topLeftCell="A2" activePane="bottomLeft" state="frozen"/>
      <selection pane="bottomLeft" activeCell="A3" sqref="A3"/>
    </sheetView>
  </sheetViews>
  <sheetFormatPr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7" s="26" customFormat="1" ht="15" customHeight="1" x14ac:dyDescent="0.25">
      <c r="A1" s="19" t="s">
        <v>0</v>
      </c>
      <c r="B1" s="20" t="s">
        <v>1</v>
      </c>
      <c r="C1" s="20" t="s">
        <v>2</v>
      </c>
      <c r="D1" s="20" t="s">
        <v>4</v>
      </c>
      <c r="E1" s="20" t="s">
        <v>3</v>
      </c>
      <c r="F1" s="21" t="s">
        <v>494</v>
      </c>
      <c r="G1" s="21" t="s">
        <v>495</v>
      </c>
    </row>
    <row r="2" spans="1:7" ht="15" customHeight="1" x14ac:dyDescent="0.25">
      <c r="A2" s="19">
        <v>44651</v>
      </c>
      <c r="B2" s="42" t="s">
        <v>566</v>
      </c>
      <c r="C2" s="42" t="s">
        <v>571</v>
      </c>
      <c r="D2" s="20" t="s">
        <v>55</v>
      </c>
      <c r="E2" s="20" t="s">
        <v>567</v>
      </c>
      <c r="F2" s="21">
        <v>0</v>
      </c>
      <c r="G2" s="21">
        <v>0</v>
      </c>
    </row>
    <row r="3" spans="1:7" ht="15" customHeight="1" x14ac:dyDescent="0.25">
      <c r="A3" s="19">
        <v>44651</v>
      </c>
      <c r="B3" s="42" t="s">
        <v>566</v>
      </c>
      <c r="C3" s="42" t="s">
        <v>571</v>
      </c>
      <c r="D3" s="20" t="s">
        <v>55</v>
      </c>
      <c r="E3" s="20" t="s">
        <v>567</v>
      </c>
      <c r="F3" s="21">
        <v>0</v>
      </c>
      <c r="G3" s="21">
        <v>0</v>
      </c>
    </row>
  </sheetData>
  <autoFilter ref="A1:G2"/>
  <sortState ref="A1:G3">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2"/>
  <sheetViews>
    <sheetView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1" width="10.7109375" customWidth="1"/>
  </cols>
  <sheetData>
    <row r="1" spans="1:5" s="26" customFormat="1" ht="15" customHeight="1" x14ac:dyDescent="0.25">
      <c r="A1" s="19" t="s">
        <v>0</v>
      </c>
      <c r="B1" s="20" t="s">
        <v>1</v>
      </c>
      <c r="C1" s="20" t="s">
        <v>2</v>
      </c>
      <c r="D1" s="20" t="s">
        <v>4</v>
      </c>
      <c r="E1" s="23" t="s">
        <v>496</v>
      </c>
    </row>
    <row r="2" spans="1:5" ht="15" customHeight="1" x14ac:dyDescent="0.25">
      <c r="A2" s="19">
        <v>44651</v>
      </c>
      <c r="B2" s="42" t="s">
        <v>566</v>
      </c>
      <c r="C2" s="42" t="s">
        <v>571</v>
      </c>
      <c r="D2" s="20" t="s">
        <v>578</v>
      </c>
      <c r="E2" s="23">
        <v>0</v>
      </c>
    </row>
  </sheetData>
  <autoFilter ref="A1:E2"/>
  <sortState ref="A1:E2">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2"/>
  <sheetViews>
    <sheetView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6" customFormat="1" ht="15" customHeight="1" x14ac:dyDescent="0.25">
      <c r="A1" s="19" t="s">
        <v>0</v>
      </c>
      <c r="B1" s="20" t="s">
        <v>1</v>
      </c>
      <c r="C1" s="20" t="s">
        <v>2</v>
      </c>
      <c r="D1" s="20" t="s">
        <v>4</v>
      </c>
      <c r="E1" s="24" t="s">
        <v>497</v>
      </c>
      <c r="F1" s="24" t="s">
        <v>498</v>
      </c>
    </row>
    <row r="2" spans="1:6" ht="15" customHeight="1" x14ac:dyDescent="0.25">
      <c r="A2" s="19">
        <v>44651</v>
      </c>
      <c r="B2" s="42" t="s">
        <v>566</v>
      </c>
      <c r="C2" s="42" t="s">
        <v>571</v>
      </c>
      <c r="D2" s="20" t="s">
        <v>579</v>
      </c>
      <c r="E2" s="24">
        <v>1</v>
      </c>
      <c r="F2" s="21" t="s">
        <v>286</v>
      </c>
    </row>
  </sheetData>
  <autoFilter ref="A1:F2"/>
  <sortState ref="A1:F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7"/>
  <sheetViews>
    <sheetView workbookViewId="0">
      <pane ySplit="1" topLeftCell="A2" activePane="bottomLeft" state="frozen"/>
      <selection pane="bottomLeft" activeCell="A7" sqref="A7"/>
    </sheetView>
  </sheetViews>
  <sheetFormatPr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7" width="11.85546875" style="8" bestFit="1" customWidth="1"/>
    <col min="8" max="161" width="10.7109375" customWidth="1"/>
  </cols>
  <sheetData>
    <row r="1" spans="1:7" s="26" customFormat="1" ht="15" customHeight="1" x14ac:dyDescent="0.25">
      <c r="A1" s="19" t="s">
        <v>0</v>
      </c>
      <c r="B1" s="20" t="s">
        <v>1</v>
      </c>
      <c r="C1" s="20" t="s">
        <v>2</v>
      </c>
      <c r="D1" s="20" t="s">
        <v>4</v>
      </c>
      <c r="E1" s="20" t="s">
        <v>3</v>
      </c>
      <c r="F1" s="21" t="s">
        <v>499</v>
      </c>
      <c r="G1" s="21" t="s">
        <v>500</v>
      </c>
    </row>
    <row r="2" spans="1:7" ht="15" customHeight="1" x14ac:dyDescent="0.25">
      <c r="A2" s="19">
        <v>44651</v>
      </c>
      <c r="B2" s="42" t="s">
        <v>566</v>
      </c>
      <c r="C2" s="42" t="s">
        <v>571</v>
      </c>
      <c r="D2" s="20" t="s">
        <v>308</v>
      </c>
      <c r="E2" s="20" t="s">
        <v>567</v>
      </c>
      <c r="F2" s="21" t="s">
        <v>286</v>
      </c>
      <c r="G2" s="21" t="s">
        <v>286</v>
      </c>
    </row>
    <row r="3" spans="1:7" ht="15" customHeight="1" x14ac:dyDescent="0.25">
      <c r="A3" s="19">
        <v>44651</v>
      </c>
      <c r="B3" s="42" t="s">
        <v>566</v>
      </c>
      <c r="C3" s="42" t="s">
        <v>571</v>
      </c>
      <c r="D3" s="20" t="s">
        <v>309</v>
      </c>
      <c r="E3" s="20" t="s">
        <v>567</v>
      </c>
      <c r="F3" s="21" t="s">
        <v>286</v>
      </c>
      <c r="G3" s="21" t="s">
        <v>286</v>
      </c>
    </row>
    <row r="4" spans="1:7" ht="15" customHeight="1" x14ac:dyDescent="0.25">
      <c r="A4" s="19">
        <v>44651</v>
      </c>
      <c r="B4" s="42" t="s">
        <v>566</v>
      </c>
      <c r="C4" s="42" t="s">
        <v>571</v>
      </c>
      <c r="D4" s="20" t="s">
        <v>310</v>
      </c>
      <c r="E4" s="20" t="s">
        <v>567</v>
      </c>
      <c r="F4" s="21" t="s">
        <v>286</v>
      </c>
      <c r="G4" s="21" t="s">
        <v>286</v>
      </c>
    </row>
    <row r="5" spans="1:7" ht="15" customHeight="1" x14ac:dyDescent="0.25">
      <c r="A5" s="19">
        <v>44651</v>
      </c>
      <c r="B5" s="42" t="s">
        <v>566</v>
      </c>
      <c r="C5" s="42" t="s">
        <v>571</v>
      </c>
      <c r="D5" s="20" t="s">
        <v>311</v>
      </c>
      <c r="E5" s="20" t="s">
        <v>567</v>
      </c>
      <c r="F5" s="21" t="s">
        <v>286</v>
      </c>
      <c r="G5" s="21" t="s">
        <v>286</v>
      </c>
    </row>
    <row r="6" spans="1:7" ht="15" customHeight="1" x14ac:dyDescent="0.25">
      <c r="A6" s="19">
        <v>44651</v>
      </c>
      <c r="B6" s="42" t="s">
        <v>566</v>
      </c>
      <c r="C6" s="42" t="s">
        <v>571</v>
      </c>
      <c r="D6" s="20" t="s">
        <v>312</v>
      </c>
      <c r="E6" s="20" t="s">
        <v>567</v>
      </c>
      <c r="F6" s="21" t="s">
        <v>286</v>
      </c>
      <c r="G6" s="21" t="s">
        <v>286</v>
      </c>
    </row>
    <row r="7" spans="1:7" ht="15" customHeight="1" x14ac:dyDescent="0.25">
      <c r="A7" s="19">
        <v>44651</v>
      </c>
      <c r="B7" s="42" t="s">
        <v>566</v>
      </c>
      <c r="C7" s="42" t="s">
        <v>571</v>
      </c>
      <c r="D7" s="20" t="s">
        <v>313</v>
      </c>
      <c r="E7" s="20" t="s">
        <v>567</v>
      </c>
      <c r="F7" s="21" t="s">
        <v>286</v>
      </c>
      <c r="G7" s="21" t="s">
        <v>286</v>
      </c>
    </row>
  </sheetData>
  <autoFilter ref="A1:G7"/>
  <sortState ref="A1:G7">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3"/>
  <sheetViews>
    <sheetView zoomScaleNormal="100"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49" bestFit="1" customWidth="1"/>
    <col min="6" max="161" width="10.7109375" customWidth="1"/>
  </cols>
  <sheetData>
    <row r="1" spans="1:5" s="26" customFormat="1" ht="15" customHeight="1" x14ac:dyDescent="0.25">
      <c r="A1" s="19" t="s">
        <v>0</v>
      </c>
      <c r="B1" s="20" t="s">
        <v>1</v>
      </c>
      <c r="C1" s="20" t="s">
        <v>2</v>
      </c>
      <c r="D1" s="20" t="s">
        <v>4</v>
      </c>
      <c r="E1" s="48" t="s">
        <v>501</v>
      </c>
    </row>
    <row r="2" spans="1:5" ht="30" x14ac:dyDescent="0.25">
      <c r="A2" s="19">
        <v>44651</v>
      </c>
      <c r="B2" s="42" t="s">
        <v>566</v>
      </c>
      <c r="C2" s="42" t="s">
        <v>571</v>
      </c>
      <c r="D2" s="42" t="s">
        <v>530</v>
      </c>
      <c r="E2" s="50">
        <v>0</v>
      </c>
    </row>
    <row r="3" spans="1:5" ht="15" customHeight="1" x14ac:dyDescent="0.25">
      <c r="A3" s="19"/>
      <c r="B3" s="20"/>
      <c r="C3" s="20"/>
      <c r="D3" s="20"/>
      <c r="E3" s="48"/>
    </row>
  </sheetData>
  <autoFilter ref="A1:E2"/>
  <sortState ref="A1:E2">
    <sortCondition descending="1" ref="A1"/>
  </sortState>
  <phoneticPr fontId="7"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3"/>
  <sheetViews>
    <sheetView zoomScaleNormal="100" workbookViewId="0">
      <pane ySplit="1" topLeftCell="A2" activePane="bottomLeft" state="frozen"/>
      <selection pane="bottomLeft" activeCell="A3" sqref="A3"/>
    </sheetView>
  </sheetViews>
  <sheetFormatPr defaultRowHeight="15" customHeight="1" x14ac:dyDescent="0.25"/>
  <cols>
    <col min="1" max="1" width="13.42578125" style="7" bestFit="1" customWidth="1"/>
    <col min="2" max="2" width="14" bestFit="1" customWidth="1"/>
    <col min="3" max="3" width="22.7109375" bestFit="1" customWidth="1"/>
    <col min="4" max="4" width="17.7109375" bestFit="1" customWidth="1"/>
    <col min="5" max="10" width="9.28515625" style="11" bestFit="1" customWidth="1"/>
    <col min="11" max="161" width="10.7109375" customWidth="1"/>
  </cols>
  <sheetData>
    <row r="1" spans="1:10" s="26" customFormat="1" ht="15" customHeight="1" x14ac:dyDescent="0.25">
      <c r="A1" s="19" t="s">
        <v>0</v>
      </c>
      <c r="B1" s="20" t="s">
        <v>1</v>
      </c>
      <c r="C1" s="20" t="s">
        <v>2</v>
      </c>
      <c r="D1" s="20" t="s">
        <v>4</v>
      </c>
      <c r="E1" s="24" t="s">
        <v>502</v>
      </c>
      <c r="F1" s="24" t="s">
        <v>503</v>
      </c>
      <c r="G1" s="24" t="s">
        <v>504</v>
      </c>
      <c r="H1" s="24" t="s">
        <v>505</v>
      </c>
      <c r="I1" s="24" t="s">
        <v>506</v>
      </c>
      <c r="J1" s="24" t="s">
        <v>507</v>
      </c>
    </row>
    <row r="2" spans="1:10" ht="15" customHeight="1" x14ac:dyDescent="0.25">
      <c r="A2" s="19">
        <v>44651</v>
      </c>
      <c r="B2" s="42" t="s">
        <v>566</v>
      </c>
      <c r="C2" s="42" t="s">
        <v>571</v>
      </c>
      <c r="D2" s="20" t="s">
        <v>315</v>
      </c>
      <c r="E2" s="24" t="s">
        <v>286</v>
      </c>
      <c r="F2" s="24" t="s">
        <v>286</v>
      </c>
      <c r="G2" s="24" t="s">
        <v>286</v>
      </c>
      <c r="H2" s="24" t="s">
        <v>286</v>
      </c>
      <c r="I2" s="24" t="s">
        <v>286</v>
      </c>
      <c r="J2" s="24" t="s">
        <v>286</v>
      </c>
    </row>
    <row r="3" spans="1:10" ht="15" customHeight="1" x14ac:dyDescent="0.25">
      <c r="A3" s="19">
        <v>44651</v>
      </c>
      <c r="B3" s="42" t="s">
        <v>566</v>
      </c>
      <c r="C3" s="42" t="s">
        <v>571</v>
      </c>
      <c r="D3" s="20" t="s">
        <v>314</v>
      </c>
      <c r="E3" s="24" t="s">
        <v>286</v>
      </c>
      <c r="F3" s="24" t="s">
        <v>286</v>
      </c>
      <c r="G3" s="24" t="s">
        <v>286</v>
      </c>
      <c r="H3" s="24" t="s">
        <v>286</v>
      </c>
      <c r="I3" s="24" t="s">
        <v>286</v>
      </c>
      <c r="J3" s="24" t="s">
        <v>286</v>
      </c>
    </row>
  </sheetData>
  <autoFilter ref="A1:J3"/>
  <sortState ref="A1:J3">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2"/>
  <sheetViews>
    <sheetView zoomScaleNormal="100"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6" customFormat="1" ht="15" customHeight="1" x14ac:dyDescent="0.25">
      <c r="A1" s="19" t="s">
        <v>0</v>
      </c>
      <c r="B1" s="20" t="s">
        <v>1</v>
      </c>
      <c r="C1" s="20" t="s">
        <v>2</v>
      </c>
      <c r="D1" s="20" t="s">
        <v>5</v>
      </c>
      <c r="E1" s="20" t="s">
        <v>3</v>
      </c>
      <c r="F1" s="24" t="s">
        <v>508</v>
      </c>
      <c r="G1" s="21" t="s">
        <v>509</v>
      </c>
      <c r="H1" s="23" t="s">
        <v>510</v>
      </c>
      <c r="I1" s="22" t="s">
        <v>511</v>
      </c>
      <c r="J1" s="22" t="s">
        <v>512</v>
      </c>
      <c r="K1" s="23" t="s">
        <v>513</v>
      </c>
      <c r="L1" s="24" t="s">
        <v>514</v>
      </c>
      <c r="M1" s="21" t="s">
        <v>515</v>
      </c>
      <c r="N1" s="22" t="s">
        <v>516</v>
      </c>
      <c r="O1" s="21" t="s">
        <v>517</v>
      </c>
      <c r="P1" s="22" t="s">
        <v>518</v>
      </c>
      <c r="Q1" s="24" t="s">
        <v>519</v>
      </c>
      <c r="R1" s="24" t="s">
        <v>520</v>
      </c>
    </row>
    <row r="2" spans="1:18" s="14" customFormat="1" x14ac:dyDescent="0.25">
      <c r="A2" s="19">
        <v>44651</v>
      </c>
      <c r="B2" s="42" t="s">
        <v>566</v>
      </c>
      <c r="C2" s="42" t="s">
        <v>571</v>
      </c>
      <c r="D2" s="20" t="s">
        <v>286</v>
      </c>
      <c r="E2" s="20" t="s">
        <v>567</v>
      </c>
      <c r="F2" s="20" t="s">
        <v>286</v>
      </c>
      <c r="G2" s="20" t="s">
        <v>286</v>
      </c>
      <c r="H2" s="20" t="s">
        <v>286</v>
      </c>
      <c r="I2" s="20" t="s">
        <v>286</v>
      </c>
      <c r="J2" s="20" t="s">
        <v>286</v>
      </c>
      <c r="K2" s="20" t="s">
        <v>286</v>
      </c>
      <c r="L2" s="20" t="s">
        <v>286</v>
      </c>
      <c r="M2" s="20" t="s">
        <v>286</v>
      </c>
      <c r="N2" s="20" t="s">
        <v>286</v>
      </c>
      <c r="O2" s="20" t="s">
        <v>286</v>
      </c>
      <c r="P2" s="20" t="s">
        <v>286</v>
      </c>
      <c r="Q2" s="20" t="s">
        <v>286</v>
      </c>
      <c r="R2" s="20" t="s">
        <v>286</v>
      </c>
    </row>
  </sheetData>
  <autoFilter ref="A1:R2"/>
  <sortState ref="A1:R2">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
  <sheetViews>
    <sheetView workbookViewId="0">
      <pane ySplit="1" topLeftCell="A2" activePane="bottomLeft" state="frozen"/>
      <selection pane="bottomLeft" activeCell="A3" sqref="A3"/>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6" customFormat="1" ht="15" customHeight="1" x14ac:dyDescent="0.25">
      <c r="A1" s="19" t="s">
        <v>0</v>
      </c>
      <c r="B1" s="20" t="s">
        <v>1</v>
      </c>
      <c r="C1" s="20" t="s">
        <v>2</v>
      </c>
      <c r="D1" s="20" t="s">
        <v>5</v>
      </c>
      <c r="E1" s="20" t="s">
        <v>4</v>
      </c>
      <c r="F1" s="20" t="s">
        <v>3</v>
      </c>
      <c r="G1" s="21" t="s">
        <v>521</v>
      </c>
    </row>
    <row r="2" spans="1:7" ht="15" customHeight="1" x14ac:dyDescent="0.25">
      <c r="A2" s="19">
        <v>44651</v>
      </c>
      <c r="B2" s="42" t="s">
        <v>566</v>
      </c>
      <c r="C2" s="42" t="s">
        <v>571</v>
      </c>
      <c r="D2" s="20" t="s">
        <v>286</v>
      </c>
      <c r="E2" s="20" t="s">
        <v>289</v>
      </c>
      <c r="F2" s="20" t="s">
        <v>567</v>
      </c>
      <c r="G2" s="21" t="s">
        <v>286</v>
      </c>
    </row>
    <row r="3" spans="1:7" ht="15" customHeight="1" x14ac:dyDescent="0.25">
      <c r="A3" s="19">
        <v>44651</v>
      </c>
      <c r="B3" s="42" t="s">
        <v>566</v>
      </c>
      <c r="C3" s="42" t="s">
        <v>571</v>
      </c>
      <c r="D3" s="20" t="s">
        <v>286</v>
      </c>
      <c r="E3" s="20" t="s">
        <v>290</v>
      </c>
      <c r="F3" s="20" t="s">
        <v>567</v>
      </c>
      <c r="G3" s="21" t="s">
        <v>286</v>
      </c>
    </row>
  </sheetData>
  <autoFilter ref="A1:G2"/>
  <sortState ref="A1:G2">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249977111117893"/>
  </sheetPr>
  <dimension ref="A1:D206"/>
  <sheetViews>
    <sheetView zoomScale="85" zoomScaleNormal="85" workbookViewId="0">
      <pane xSplit="2" ySplit="1" topLeftCell="C113" activePane="bottomRight" state="frozen"/>
      <selection pane="topRight" activeCell="B1" sqref="B1"/>
      <selection pane="bottomLeft" activeCell="A2" sqref="A2"/>
      <selection pane="bottomRight" activeCell="C131" sqref="C131"/>
    </sheetView>
  </sheetViews>
  <sheetFormatPr defaultColWidth="14.42578125" defaultRowHeight="15" x14ac:dyDescent="0.25"/>
  <cols>
    <col min="1" max="1" width="13.42578125" style="38" bestFit="1" customWidth="1"/>
    <col min="2" max="2" width="15.5703125" style="41" bestFit="1" customWidth="1"/>
    <col min="3" max="3" width="44" style="41" bestFit="1" customWidth="1"/>
    <col min="4" max="4" width="85.140625" style="41" bestFit="1" customWidth="1"/>
    <col min="5" max="16384" width="14.42578125" style="18"/>
  </cols>
  <sheetData>
    <row r="1" spans="1:4" s="12" customFormat="1" x14ac:dyDescent="0.2">
      <c r="A1" s="34" t="s">
        <v>324</v>
      </c>
      <c r="B1" s="35" t="s">
        <v>303</v>
      </c>
      <c r="C1" s="34" t="s">
        <v>563</v>
      </c>
      <c r="D1" s="34" t="s">
        <v>564</v>
      </c>
    </row>
    <row r="2" spans="1:4" x14ac:dyDescent="0.2">
      <c r="A2" s="36">
        <v>4.0999999999999996</v>
      </c>
      <c r="B2" s="37" t="s">
        <v>325</v>
      </c>
      <c r="C2" s="83" t="s">
        <v>286</v>
      </c>
      <c r="D2" s="83" t="s">
        <v>286</v>
      </c>
    </row>
    <row r="3" spans="1:4" x14ac:dyDescent="0.2">
      <c r="A3" s="36">
        <v>4.0999999999999996</v>
      </c>
      <c r="B3" s="37" t="s">
        <v>326</v>
      </c>
      <c r="C3" s="84" t="s">
        <v>286</v>
      </c>
      <c r="D3" s="84" t="s">
        <v>286</v>
      </c>
    </row>
    <row r="4" spans="1:4" x14ac:dyDescent="0.2">
      <c r="A4" s="36">
        <v>4.0999999999999996</v>
      </c>
      <c r="B4" s="37" t="s">
        <v>327</v>
      </c>
      <c r="C4" s="84" t="s">
        <v>286</v>
      </c>
      <c r="D4" s="84" t="s">
        <v>286</v>
      </c>
    </row>
    <row r="5" spans="1:4" x14ac:dyDescent="0.2">
      <c r="A5" s="36">
        <v>4.0999999999999996</v>
      </c>
      <c r="B5" s="37" t="s">
        <v>328</v>
      </c>
      <c r="C5" s="84" t="s">
        <v>286</v>
      </c>
      <c r="D5" s="84" t="s">
        <v>286</v>
      </c>
    </row>
    <row r="6" spans="1:4" x14ac:dyDescent="0.2">
      <c r="A6" s="36">
        <v>4.0999999999999996</v>
      </c>
      <c r="B6" s="37" t="s">
        <v>329</v>
      </c>
      <c r="C6" s="84" t="s">
        <v>286</v>
      </c>
      <c r="D6" s="84" t="s">
        <v>286</v>
      </c>
    </row>
    <row r="7" spans="1:4" x14ac:dyDescent="0.2">
      <c r="A7" s="36">
        <v>4.0999999999999996</v>
      </c>
      <c r="B7" s="37" t="s">
        <v>330</v>
      </c>
      <c r="C7" s="84" t="s">
        <v>286</v>
      </c>
      <c r="D7" s="84" t="s">
        <v>286</v>
      </c>
    </row>
    <row r="8" spans="1:4" ht="105" x14ac:dyDescent="0.2">
      <c r="A8" s="36">
        <v>4.0999999999999996</v>
      </c>
      <c r="B8" s="37" t="s">
        <v>331</v>
      </c>
      <c r="C8" s="84" t="s">
        <v>583</v>
      </c>
      <c r="D8" s="84" t="s">
        <v>286</v>
      </c>
    </row>
    <row r="9" spans="1:4" x14ac:dyDescent="0.2">
      <c r="A9" s="36">
        <v>4.0999999999999996</v>
      </c>
      <c r="B9" s="37" t="s">
        <v>332</v>
      </c>
      <c r="C9" s="84" t="s">
        <v>286</v>
      </c>
      <c r="D9" s="84" t="s">
        <v>286</v>
      </c>
    </row>
    <row r="10" spans="1:4" x14ac:dyDescent="0.2">
      <c r="A10" s="36">
        <v>4.0999999999999996</v>
      </c>
      <c r="B10" s="37" t="s">
        <v>333</v>
      </c>
      <c r="C10" s="84" t="s">
        <v>286</v>
      </c>
      <c r="D10" s="84" t="s">
        <v>286</v>
      </c>
    </row>
    <row r="11" spans="1:4" x14ac:dyDescent="0.2">
      <c r="A11" s="36">
        <v>4.0999999999999996</v>
      </c>
      <c r="B11" s="37" t="s">
        <v>334</v>
      </c>
      <c r="C11" s="84" t="s">
        <v>286</v>
      </c>
      <c r="D11" s="84" t="s">
        <v>286</v>
      </c>
    </row>
    <row r="12" spans="1:4" x14ac:dyDescent="0.2">
      <c r="A12" s="38">
        <v>4.2</v>
      </c>
      <c r="B12" s="37" t="s">
        <v>335</v>
      </c>
      <c r="C12" s="84" t="s">
        <v>286</v>
      </c>
      <c r="D12" s="84" t="s">
        <v>286</v>
      </c>
    </row>
    <row r="13" spans="1:4" x14ac:dyDescent="0.2">
      <c r="A13" s="39">
        <v>4.3</v>
      </c>
      <c r="B13" s="37" t="s">
        <v>446</v>
      </c>
      <c r="C13" s="84" t="s">
        <v>286</v>
      </c>
      <c r="D13" s="84" t="s">
        <v>286</v>
      </c>
    </row>
    <row r="14" spans="1:4" x14ac:dyDescent="0.2">
      <c r="A14" s="39">
        <v>4.3</v>
      </c>
      <c r="B14" s="37" t="s">
        <v>447</v>
      </c>
      <c r="C14" s="84" t="s">
        <v>286</v>
      </c>
      <c r="D14" s="84" t="s">
        <v>286</v>
      </c>
    </row>
    <row r="15" spans="1:4" x14ac:dyDescent="0.2">
      <c r="A15" s="39">
        <v>4.3</v>
      </c>
      <c r="B15" s="37" t="s">
        <v>448</v>
      </c>
      <c r="C15" s="84" t="s">
        <v>286</v>
      </c>
      <c r="D15" s="84" t="s">
        <v>286</v>
      </c>
    </row>
    <row r="16" spans="1:4" x14ac:dyDescent="0.25">
      <c r="A16" s="39">
        <v>4.3</v>
      </c>
      <c r="B16" s="40" t="s">
        <v>449</v>
      </c>
      <c r="C16" s="84" t="s">
        <v>286</v>
      </c>
      <c r="D16" s="84" t="s">
        <v>286</v>
      </c>
    </row>
    <row r="17" spans="1:4" x14ac:dyDescent="0.25">
      <c r="A17" s="39">
        <v>4.3</v>
      </c>
      <c r="B17" s="40" t="s">
        <v>450</v>
      </c>
      <c r="C17" s="84" t="s">
        <v>286</v>
      </c>
      <c r="D17" s="84" t="s">
        <v>286</v>
      </c>
    </row>
    <row r="18" spans="1:4" x14ac:dyDescent="0.25">
      <c r="A18" s="39">
        <v>4.3</v>
      </c>
      <c r="B18" s="40" t="s">
        <v>451</v>
      </c>
      <c r="C18" s="84" t="s">
        <v>286</v>
      </c>
      <c r="D18" s="84" t="s">
        <v>286</v>
      </c>
    </row>
    <row r="19" spans="1:4" x14ac:dyDescent="0.25">
      <c r="A19" s="39">
        <v>4.3</v>
      </c>
      <c r="B19" s="40" t="s">
        <v>452</v>
      </c>
      <c r="C19" s="84" t="s">
        <v>286</v>
      </c>
      <c r="D19" s="84" t="s">
        <v>286</v>
      </c>
    </row>
    <row r="20" spans="1:4" x14ac:dyDescent="0.25">
      <c r="A20" s="39">
        <v>4.3</v>
      </c>
      <c r="B20" s="40" t="s">
        <v>453</v>
      </c>
      <c r="C20" s="84" t="s">
        <v>286</v>
      </c>
      <c r="D20" s="84" t="s">
        <v>286</v>
      </c>
    </row>
    <row r="21" spans="1:4" x14ac:dyDescent="0.25">
      <c r="A21" s="39">
        <v>4.3</v>
      </c>
      <c r="B21" s="40" t="s">
        <v>454</v>
      </c>
      <c r="C21" s="84" t="s">
        <v>286</v>
      </c>
      <c r="D21" s="84" t="s">
        <v>286</v>
      </c>
    </row>
    <row r="22" spans="1:4" x14ac:dyDescent="0.25">
      <c r="A22" s="39">
        <v>4.3</v>
      </c>
      <c r="B22" s="40" t="s">
        <v>455</v>
      </c>
      <c r="C22" s="84" t="s">
        <v>286</v>
      </c>
      <c r="D22" s="84" t="s">
        <v>286</v>
      </c>
    </row>
    <row r="23" spans="1:4" x14ac:dyDescent="0.25">
      <c r="A23" s="39">
        <v>4.3</v>
      </c>
      <c r="B23" s="40" t="s">
        <v>456</v>
      </c>
      <c r="C23" s="84" t="s">
        <v>286</v>
      </c>
      <c r="D23" s="84" t="s">
        <v>286</v>
      </c>
    </row>
    <row r="24" spans="1:4" x14ac:dyDescent="0.25">
      <c r="A24" s="39">
        <v>4.3</v>
      </c>
      <c r="B24" s="40" t="s">
        <v>457</v>
      </c>
      <c r="C24" s="84" t="s">
        <v>286</v>
      </c>
      <c r="D24" s="84" t="s">
        <v>286</v>
      </c>
    </row>
    <row r="25" spans="1:4" x14ac:dyDescent="0.25">
      <c r="A25" s="39">
        <v>4.3</v>
      </c>
      <c r="B25" s="40" t="s">
        <v>458</v>
      </c>
      <c r="C25" s="84" t="s">
        <v>286</v>
      </c>
      <c r="D25" s="84" t="s">
        <v>286</v>
      </c>
    </row>
    <row r="26" spans="1:4" x14ac:dyDescent="0.25">
      <c r="A26" s="39">
        <v>4.3</v>
      </c>
      <c r="B26" s="40" t="s">
        <v>459</v>
      </c>
      <c r="C26" s="84" t="s">
        <v>286</v>
      </c>
      <c r="D26" s="84" t="s">
        <v>286</v>
      </c>
    </row>
    <row r="27" spans="1:4" x14ac:dyDescent="0.25">
      <c r="A27" s="39">
        <v>4.3</v>
      </c>
      <c r="B27" s="40" t="s">
        <v>460</v>
      </c>
      <c r="C27" s="84" t="s">
        <v>286</v>
      </c>
      <c r="D27" s="84" t="s">
        <v>286</v>
      </c>
    </row>
    <row r="28" spans="1:4" x14ac:dyDescent="0.25">
      <c r="A28" s="39">
        <v>4.4000000000000004</v>
      </c>
      <c r="B28" s="40" t="s">
        <v>336</v>
      </c>
      <c r="C28" s="84" t="s">
        <v>286</v>
      </c>
      <c r="D28" s="84" t="s">
        <v>286</v>
      </c>
    </row>
    <row r="29" spans="1:4" x14ac:dyDescent="0.25">
      <c r="A29" s="39">
        <v>4.4000000000000004</v>
      </c>
      <c r="B29" s="40" t="s">
        <v>337</v>
      </c>
      <c r="C29" s="84" t="s">
        <v>286</v>
      </c>
      <c r="D29" s="84" t="s">
        <v>286</v>
      </c>
    </row>
    <row r="30" spans="1:4" x14ac:dyDescent="0.25">
      <c r="A30" s="39">
        <v>4.4000000000000004</v>
      </c>
      <c r="B30" s="40" t="s">
        <v>461</v>
      </c>
      <c r="C30" s="84" t="s">
        <v>286</v>
      </c>
      <c r="D30" s="84" t="s">
        <v>286</v>
      </c>
    </row>
    <row r="31" spans="1:4" x14ac:dyDescent="0.25">
      <c r="A31" s="39">
        <v>4.4000000000000004</v>
      </c>
      <c r="B31" s="40" t="s">
        <v>338</v>
      </c>
      <c r="C31" s="84" t="s">
        <v>286</v>
      </c>
      <c r="D31" s="84" t="s">
        <v>286</v>
      </c>
    </row>
    <row r="32" spans="1:4" x14ac:dyDescent="0.25">
      <c r="A32" s="39">
        <v>4.4000000000000004</v>
      </c>
      <c r="B32" s="40" t="s">
        <v>465</v>
      </c>
      <c r="C32" s="84" t="s">
        <v>286</v>
      </c>
      <c r="D32" s="84" t="s">
        <v>286</v>
      </c>
    </row>
    <row r="33" spans="1:4" x14ac:dyDescent="0.25">
      <c r="A33" s="39">
        <v>4.4000000000000004</v>
      </c>
      <c r="B33" s="40" t="s">
        <v>462</v>
      </c>
      <c r="C33" s="84" t="s">
        <v>286</v>
      </c>
      <c r="D33" s="84" t="s">
        <v>286</v>
      </c>
    </row>
    <row r="34" spans="1:4" x14ac:dyDescent="0.25">
      <c r="A34" s="39">
        <v>4.4000000000000004</v>
      </c>
      <c r="B34" s="40" t="s">
        <v>463</v>
      </c>
      <c r="C34" s="84" t="s">
        <v>286</v>
      </c>
      <c r="D34" s="84" t="s">
        <v>286</v>
      </c>
    </row>
    <row r="35" spans="1:4" x14ac:dyDescent="0.25">
      <c r="A35" s="39">
        <v>4.4000000000000004</v>
      </c>
      <c r="B35" s="40" t="s">
        <v>339</v>
      </c>
      <c r="C35" s="84" t="s">
        <v>286</v>
      </c>
      <c r="D35" s="84" t="s">
        <v>286</v>
      </c>
    </row>
    <row r="36" spans="1:4" x14ac:dyDescent="0.25">
      <c r="A36" s="39">
        <v>4.4000000000000004</v>
      </c>
      <c r="B36" s="40" t="s">
        <v>466</v>
      </c>
      <c r="C36" s="84" t="s">
        <v>286</v>
      </c>
      <c r="D36" s="84" t="s">
        <v>286</v>
      </c>
    </row>
    <row r="37" spans="1:4" x14ac:dyDescent="0.25">
      <c r="A37" s="39">
        <v>4.4000000000000004</v>
      </c>
      <c r="B37" s="40" t="s">
        <v>464</v>
      </c>
      <c r="C37" s="84" t="s">
        <v>286</v>
      </c>
      <c r="D37" s="84" t="s">
        <v>286</v>
      </c>
    </row>
    <row r="38" spans="1:4" x14ac:dyDescent="0.25">
      <c r="A38" s="38">
        <v>5.0999999999999996</v>
      </c>
      <c r="B38" s="40" t="s">
        <v>340</v>
      </c>
      <c r="C38" s="84" t="s">
        <v>286</v>
      </c>
      <c r="D38" s="84" t="s">
        <v>286</v>
      </c>
    </row>
    <row r="39" spans="1:4" x14ac:dyDescent="0.25">
      <c r="A39" s="38">
        <v>5.2</v>
      </c>
      <c r="B39" s="40" t="s">
        <v>341</v>
      </c>
      <c r="C39" s="84" t="s">
        <v>286</v>
      </c>
      <c r="D39" s="84" t="s">
        <v>286</v>
      </c>
    </row>
    <row r="40" spans="1:4" ht="30" x14ac:dyDescent="0.25">
      <c r="A40" s="38">
        <v>5.3</v>
      </c>
      <c r="B40" s="40" t="s">
        <v>342</v>
      </c>
      <c r="C40" s="84" t="s">
        <v>584</v>
      </c>
      <c r="D40" s="84" t="s">
        <v>286</v>
      </c>
    </row>
    <row r="41" spans="1:4" ht="30" x14ac:dyDescent="0.25">
      <c r="A41" s="38">
        <v>5.3</v>
      </c>
      <c r="B41" s="40" t="s">
        <v>343</v>
      </c>
      <c r="C41" s="84" t="s">
        <v>584</v>
      </c>
      <c r="D41" s="84" t="s">
        <v>286</v>
      </c>
    </row>
    <row r="42" spans="1:4" ht="30" x14ac:dyDescent="0.25">
      <c r="A42" s="38">
        <v>5.3</v>
      </c>
      <c r="B42" s="40" t="s">
        <v>344</v>
      </c>
      <c r="C42" s="84" t="s">
        <v>584</v>
      </c>
      <c r="D42" s="84" t="s">
        <v>286</v>
      </c>
    </row>
    <row r="43" spans="1:4" ht="30" x14ac:dyDescent="0.25">
      <c r="A43" s="38">
        <v>5.3</v>
      </c>
      <c r="B43" s="40" t="s">
        <v>345</v>
      </c>
      <c r="C43" s="84" t="s">
        <v>584</v>
      </c>
      <c r="D43" s="84" t="s">
        <v>286</v>
      </c>
    </row>
    <row r="44" spans="1:4" x14ac:dyDescent="0.25">
      <c r="A44" s="38">
        <v>6.1</v>
      </c>
      <c r="B44" s="40" t="s">
        <v>467</v>
      </c>
      <c r="C44" s="84" t="s">
        <v>286</v>
      </c>
      <c r="D44" s="84" t="s">
        <v>286</v>
      </c>
    </row>
    <row r="45" spans="1:4" x14ac:dyDescent="0.25">
      <c r="A45" s="38">
        <v>6.2</v>
      </c>
      <c r="B45" s="40" t="s">
        <v>468</v>
      </c>
      <c r="C45" s="84" t="s">
        <v>286</v>
      </c>
      <c r="D45" s="84" t="s">
        <v>286</v>
      </c>
    </row>
    <row r="46" spans="1:4" ht="30" x14ac:dyDescent="0.25">
      <c r="A46" s="38">
        <v>6.2</v>
      </c>
      <c r="B46" s="40" t="s">
        <v>469</v>
      </c>
      <c r="C46" s="84" t="s">
        <v>591</v>
      </c>
      <c r="D46" s="84" t="s">
        <v>286</v>
      </c>
    </row>
    <row r="47" spans="1:4" ht="30" x14ac:dyDescent="0.25">
      <c r="A47" s="38">
        <v>6.2</v>
      </c>
      <c r="B47" s="40" t="s">
        <v>470</v>
      </c>
      <c r="C47" s="84" t="s">
        <v>591</v>
      </c>
      <c r="D47" s="84" t="s">
        <v>286</v>
      </c>
    </row>
    <row r="48" spans="1:4" ht="30" x14ac:dyDescent="0.25">
      <c r="A48" s="38">
        <v>6.2</v>
      </c>
      <c r="B48" s="40" t="s">
        <v>471</v>
      </c>
      <c r="C48" s="84" t="s">
        <v>591</v>
      </c>
      <c r="D48" s="84" t="s">
        <v>286</v>
      </c>
    </row>
    <row r="49" spans="1:4" ht="30" x14ac:dyDescent="0.25">
      <c r="A49" s="38">
        <v>6.2</v>
      </c>
      <c r="B49" s="40" t="s">
        <v>472</v>
      </c>
      <c r="C49" s="84" t="s">
        <v>591</v>
      </c>
      <c r="D49" s="84" t="s">
        <v>286</v>
      </c>
    </row>
    <row r="50" spans="1:4" ht="30" x14ac:dyDescent="0.25">
      <c r="A50" s="38">
        <v>6.2</v>
      </c>
      <c r="B50" s="40" t="s">
        <v>473</v>
      </c>
      <c r="C50" s="84" t="s">
        <v>591</v>
      </c>
      <c r="D50" s="84" t="s">
        <v>286</v>
      </c>
    </row>
    <row r="51" spans="1:4" ht="30" x14ac:dyDescent="0.25">
      <c r="A51" s="38">
        <v>6.2</v>
      </c>
      <c r="B51" s="40" t="s">
        <v>474</v>
      </c>
      <c r="C51" s="84" t="s">
        <v>591</v>
      </c>
      <c r="D51" s="84" t="s">
        <v>286</v>
      </c>
    </row>
    <row r="52" spans="1:4" ht="30" x14ac:dyDescent="0.25">
      <c r="A52" s="38">
        <v>6.2</v>
      </c>
      <c r="B52" s="40" t="s">
        <v>475</v>
      </c>
      <c r="C52" s="84" t="s">
        <v>591</v>
      </c>
      <c r="D52" s="84" t="s">
        <v>286</v>
      </c>
    </row>
    <row r="53" spans="1:4" ht="30" x14ac:dyDescent="0.25">
      <c r="A53" s="38">
        <v>6.2</v>
      </c>
      <c r="B53" s="40" t="s">
        <v>476</v>
      </c>
      <c r="C53" s="84" t="s">
        <v>591</v>
      </c>
      <c r="D53" s="84" t="s">
        <v>286</v>
      </c>
    </row>
    <row r="54" spans="1:4" ht="30" x14ac:dyDescent="0.25">
      <c r="A54" s="38">
        <v>6.2</v>
      </c>
      <c r="B54" s="40" t="s">
        <v>477</v>
      </c>
      <c r="C54" s="84" t="s">
        <v>591</v>
      </c>
      <c r="D54" s="84" t="s">
        <v>286</v>
      </c>
    </row>
    <row r="55" spans="1:4" ht="30" x14ac:dyDescent="0.25">
      <c r="A55" s="38">
        <v>6.2</v>
      </c>
      <c r="B55" s="40" t="s">
        <v>478</v>
      </c>
      <c r="C55" s="84" t="s">
        <v>591</v>
      </c>
      <c r="D55" s="84" t="s">
        <v>286</v>
      </c>
    </row>
    <row r="56" spans="1:4" ht="30" x14ac:dyDescent="0.25">
      <c r="A56" s="38">
        <v>6.2</v>
      </c>
      <c r="B56" s="40" t="s">
        <v>479</v>
      </c>
      <c r="C56" s="84" t="s">
        <v>591</v>
      </c>
      <c r="D56" s="84" t="s">
        <v>286</v>
      </c>
    </row>
    <row r="57" spans="1:4" ht="30" x14ac:dyDescent="0.25">
      <c r="A57" s="38">
        <v>6.2</v>
      </c>
      <c r="B57" s="40" t="s">
        <v>480</v>
      </c>
      <c r="C57" s="84" t="s">
        <v>591</v>
      </c>
      <c r="D57" s="84" t="s">
        <v>286</v>
      </c>
    </row>
    <row r="58" spans="1:4" ht="30" x14ac:dyDescent="0.25">
      <c r="A58" s="38">
        <v>6.2</v>
      </c>
      <c r="B58" s="40" t="s">
        <v>481</v>
      </c>
      <c r="C58" s="84" t="s">
        <v>591</v>
      </c>
      <c r="D58" s="84" t="s">
        <v>286</v>
      </c>
    </row>
    <row r="59" spans="1:4" x14ac:dyDescent="0.25">
      <c r="A59" s="38">
        <v>6.2</v>
      </c>
      <c r="B59" s="40" t="s">
        <v>482</v>
      </c>
      <c r="C59" s="84" t="s">
        <v>286</v>
      </c>
      <c r="D59" s="84" t="s">
        <v>286</v>
      </c>
    </row>
    <row r="60" spans="1:4" x14ac:dyDescent="0.25">
      <c r="A60" s="38">
        <v>6.3</v>
      </c>
      <c r="B60" s="40" t="s">
        <v>346</v>
      </c>
      <c r="C60" s="84" t="s">
        <v>286</v>
      </c>
      <c r="D60" s="84" t="s">
        <v>286</v>
      </c>
    </row>
    <row r="61" spans="1:4" x14ac:dyDescent="0.25">
      <c r="A61" s="38">
        <v>6.4</v>
      </c>
      <c r="B61" s="40" t="s">
        <v>347</v>
      </c>
      <c r="C61" s="84" t="s">
        <v>286</v>
      </c>
      <c r="D61" s="84" t="s">
        <v>286</v>
      </c>
    </row>
    <row r="62" spans="1:4" x14ac:dyDescent="0.25">
      <c r="A62" s="38">
        <v>6.4</v>
      </c>
      <c r="B62" s="40" t="s">
        <v>348</v>
      </c>
      <c r="C62" s="84" t="s">
        <v>286</v>
      </c>
      <c r="D62" s="84" t="s">
        <v>286</v>
      </c>
    </row>
    <row r="63" spans="1:4" x14ac:dyDescent="0.25">
      <c r="A63" s="38">
        <v>6.4</v>
      </c>
      <c r="B63" s="40" t="s">
        <v>349</v>
      </c>
      <c r="C63" s="84" t="s">
        <v>286</v>
      </c>
      <c r="D63" s="84" t="s">
        <v>286</v>
      </c>
    </row>
    <row r="64" spans="1:4" x14ac:dyDescent="0.25">
      <c r="A64" s="38">
        <v>6.4</v>
      </c>
      <c r="B64" s="40" t="s">
        <v>350</v>
      </c>
      <c r="C64" s="84" t="s">
        <v>286</v>
      </c>
      <c r="D64" s="84" t="s">
        <v>286</v>
      </c>
    </row>
    <row r="65" spans="1:4" x14ac:dyDescent="0.25">
      <c r="A65" s="38">
        <v>6.4</v>
      </c>
      <c r="B65" s="40" t="s">
        <v>351</v>
      </c>
      <c r="C65" s="84" t="s">
        <v>286</v>
      </c>
      <c r="D65" s="84" t="s">
        <v>286</v>
      </c>
    </row>
    <row r="66" spans="1:4" x14ac:dyDescent="0.25">
      <c r="A66" s="38">
        <v>6.4</v>
      </c>
      <c r="B66" s="40" t="s">
        <v>352</v>
      </c>
      <c r="C66" s="84" t="s">
        <v>286</v>
      </c>
      <c r="D66" s="84" t="s">
        <v>286</v>
      </c>
    </row>
    <row r="67" spans="1:4" x14ac:dyDescent="0.25">
      <c r="A67" s="38">
        <v>6.4</v>
      </c>
      <c r="B67" s="40" t="s">
        <v>353</v>
      </c>
      <c r="C67" s="84" t="s">
        <v>286</v>
      </c>
      <c r="D67" s="84" t="s">
        <v>286</v>
      </c>
    </row>
    <row r="68" spans="1:4" x14ac:dyDescent="0.25">
      <c r="A68" s="38">
        <v>6.4</v>
      </c>
      <c r="B68" s="40" t="s">
        <v>354</v>
      </c>
      <c r="C68" s="84" t="s">
        <v>286</v>
      </c>
      <c r="D68" s="84" t="s">
        <v>286</v>
      </c>
    </row>
    <row r="69" spans="1:4" x14ac:dyDescent="0.25">
      <c r="A69" s="38">
        <v>6.4</v>
      </c>
      <c r="B69" s="40" t="s">
        <v>355</v>
      </c>
      <c r="C69" s="84" t="s">
        <v>286</v>
      </c>
      <c r="D69" s="84" t="s">
        <v>286</v>
      </c>
    </row>
    <row r="70" spans="1:4" x14ac:dyDescent="0.25">
      <c r="A70" s="38">
        <v>6.4</v>
      </c>
      <c r="B70" s="40" t="s">
        <v>356</v>
      </c>
      <c r="C70" s="84" t="s">
        <v>286</v>
      </c>
      <c r="D70" s="84" t="s">
        <v>286</v>
      </c>
    </row>
    <row r="71" spans="1:4" x14ac:dyDescent="0.25">
      <c r="A71" s="38">
        <v>6.4</v>
      </c>
      <c r="B71" s="40" t="s">
        <v>357</v>
      </c>
      <c r="C71" s="84" t="s">
        <v>286</v>
      </c>
      <c r="D71" s="84" t="s">
        <v>286</v>
      </c>
    </row>
    <row r="72" spans="1:4" x14ac:dyDescent="0.25">
      <c r="A72" s="38">
        <v>6.4</v>
      </c>
      <c r="B72" s="40" t="s">
        <v>358</v>
      </c>
      <c r="C72" s="84" t="s">
        <v>286</v>
      </c>
      <c r="D72" s="84" t="s">
        <v>286</v>
      </c>
    </row>
    <row r="73" spans="1:4" x14ac:dyDescent="0.25">
      <c r="A73" s="38">
        <v>6.4</v>
      </c>
      <c r="B73" s="40" t="s">
        <v>359</v>
      </c>
      <c r="C73" s="84" t="s">
        <v>286</v>
      </c>
      <c r="D73" s="84" t="s">
        <v>286</v>
      </c>
    </row>
    <row r="74" spans="1:4" x14ac:dyDescent="0.25">
      <c r="A74" s="38">
        <v>6.4</v>
      </c>
      <c r="B74" s="40" t="s">
        <v>360</v>
      </c>
      <c r="C74" s="84" t="s">
        <v>286</v>
      </c>
      <c r="D74" s="84" t="s">
        <v>286</v>
      </c>
    </row>
    <row r="75" spans="1:4" x14ac:dyDescent="0.25">
      <c r="A75" s="38">
        <v>6.4</v>
      </c>
      <c r="B75" s="40" t="s">
        <v>361</v>
      </c>
      <c r="C75" s="84" t="s">
        <v>286</v>
      </c>
      <c r="D75" s="84" t="s">
        <v>286</v>
      </c>
    </row>
    <row r="76" spans="1:4" x14ac:dyDescent="0.25">
      <c r="A76" s="38">
        <v>6.5</v>
      </c>
      <c r="B76" s="40" t="s">
        <v>362</v>
      </c>
      <c r="C76" s="84" t="s">
        <v>286</v>
      </c>
      <c r="D76" s="84" t="s">
        <v>286</v>
      </c>
    </row>
    <row r="77" spans="1:4" x14ac:dyDescent="0.25">
      <c r="A77" s="38">
        <v>6.5</v>
      </c>
      <c r="B77" s="40" t="s">
        <v>363</v>
      </c>
      <c r="C77" s="84" t="s">
        <v>286</v>
      </c>
      <c r="D77" s="84" t="s">
        <v>286</v>
      </c>
    </row>
    <row r="78" spans="1:4" x14ac:dyDescent="0.25">
      <c r="A78" s="38">
        <v>6.5</v>
      </c>
      <c r="B78" s="40" t="s">
        <v>364</v>
      </c>
      <c r="C78" s="84" t="s">
        <v>286</v>
      </c>
      <c r="D78" s="84" t="s">
        <v>286</v>
      </c>
    </row>
    <row r="79" spans="1:4" x14ac:dyDescent="0.25">
      <c r="A79" s="38">
        <v>6.5</v>
      </c>
      <c r="B79" s="40" t="s">
        <v>365</v>
      </c>
      <c r="C79" s="84" t="s">
        <v>286</v>
      </c>
      <c r="D79" s="84" t="s">
        <v>286</v>
      </c>
    </row>
    <row r="80" spans="1:4" x14ac:dyDescent="0.25">
      <c r="A80" s="38">
        <v>6.5</v>
      </c>
      <c r="B80" s="40" t="s">
        <v>366</v>
      </c>
      <c r="C80" s="84" t="s">
        <v>286</v>
      </c>
      <c r="D80" s="84" t="s">
        <v>286</v>
      </c>
    </row>
    <row r="81" spans="1:4" x14ac:dyDescent="0.25">
      <c r="A81" s="38">
        <v>6.5</v>
      </c>
      <c r="B81" s="40" t="s">
        <v>367</v>
      </c>
      <c r="C81" s="84" t="s">
        <v>286</v>
      </c>
      <c r="D81" s="84" t="s">
        <v>286</v>
      </c>
    </row>
    <row r="82" spans="1:4" x14ac:dyDescent="0.25">
      <c r="A82" s="38">
        <v>6.5</v>
      </c>
      <c r="B82" s="40" t="s">
        <v>368</v>
      </c>
      <c r="C82" s="84" t="s">
        <v>286</v>
      </c>
      <c r="D82" s="84" t="s">
        <v>286</v>
      </c>
    </row>
    <row r="83" spans="1:4" x14ac:dyDescent="0.25">
      <c r="A83" s="38">
        <v>6.6</v>
      </c>
      <c r="B83" s="40" t="s">
        <v>369</v>
      </c>
      <c r="C83" s="84" t="s">
        <v>286</v>
      </c>
      <c r="D83" s="84" t="s">
        <v>286</v>
      </c>
    </row>
    <row r="84" spans="1:4" x14ac:dyDescent="0.25">
      <c r="A84" s="38">
        <v>6.7</v>
      </c>
      <c r="B84" s="40" t="s">
        <v>370</v>
      </c>
      <c r="C84" s="84" t="s">
        <v>286</v>
      </c>
      <c r="D84" s="84" t="s">
        <v>286</v>
      </c>
    </row>
    <row r="85" spans="1:4" x14ac:dyDescent="0.25">
      <c r="A85" s="38">
        <v>6.8</v>
      </c>
      <c r="B85" s="40" t="s">
        <v>371</v>
      </c>
      <c r="C85" s="84" t="s">
        <v>286</v>
      </c>
      <c r="D85" s="84" t="s">
        <v>286</v>
      </c>
    </row>
    <row r="86" spans="1:4" x14ac:dyDescent="0.25">
      <c r="A86" s="38">
        <v>7.1</v>
      </c>
      <c r="B86" s="40" t="s">
        <v>372</v>
      </c>
      <c r="C86" s="84" t="s">
        <v>286</v>
      </c>
      <c r="D86" s="84" t="s">
        <v>286</v>
      </c>
    </row>
    <row r="87" spans="1:4" x14ac:dyDescent="0.25">
      <c r="A87" s="38">
        <v>7.1</v>
      </c>
      <c r="B87" s="40" t="s">
        <v>483</v>
      </c>
      <c r="C87" s="84" t="s">
        <v>286</v>
      </c>
      <c r="D87" s="84" t="s">
        <v>286</v>
      </c>
    </row>
    <row r="88" spans="1:4" ht="45" x14ac:dyDescent="0.25">
      <c r="A88" s="38">
        <v>7.1</v>
      </c>
      <c r="B88" s="40" t="s">
        <v>484</v>
      </c>
      <c r="C88" s="84" t="s">
        <v>585</v>
      </c>
      <c r="D88" s="84" t="s">
        <v>286</v>
      </c>
    </row>
    <row r="89" spans="1:4" ht="45" x14ac:dyDescent="0.25">
      <c r="A89" s="38">
        <v>7.1</v>
      </c>
      <c r="B89" s="40" t="s">
        <v>485</v>
      </c>
      <c r="C89" s="84" t="s">
        <v>585</v>
      </c>
      <c r="D89" s="84" t="s">
        <v>286</v>
      </c>
    </row>
    <row r="90" spans="1:4" ht="45" x14ac:dyDescent="0.25">
      <c r="A90" s="38">
        <v>7.1</v>
      </c>
      <c r="B90" s="40" t="s">
        <v>486</v>
      </c>
      <c r="C90" s="84" t="s">
        <v>585</v>
      </c>
      <c r="D90" s="84" t="s">
        <v>286</v>
      </c>
    </row>
    <row r="91" spans="1:4" ht="45" x14ac:dyDescent="0.25">
      <c r="A91" s="38">
        <v>7.1</v>
      </c>
      <c r="B91" s="40" t="s">
        <v>487</v>
      </c>
      <c r="C91" s="84" t="s">
        <v>585</v>
      </c>
      <c r="D91" s="84" t="s">
        <v>286</v>
      </c>
    </row>
    <row r="92" spans="1:4" ht="45" x14ac:dyDescent="0.25">
      <c r="A92" s="38">
        <v>7.1</v>
      </c>
      <c r="B92" s="40" t="s">
        <v>488</v>
      </c>
      <c r="C92" s="84" t="s">
        <v>585</v>
      </c>
      <c r="D92" s="84" t="s">
        <v>286</v>
      </c>
    </row>
    <row r="93" spans="1:4" ht="45" x14ac:dyDescent="0.25">
      <c r="A93" s="38">
        <v>7.1</v>
      </c>
      <c r="B93" s="40" t="s">
        <v>489</v>
      </c>
      <c r="C93" s="84" t="s">
        <v>585</v>
      </c>
      <c r="D93" s="84" t="s">
        <v>286</v>
      </c>
    </row>
    <row r="94" spans="1:4" ht="45" x14ac:dyDescent="0.25">
      <c r="A94" s="38">
        <v>7.1</v>
      </c>
      <c r="B94" s="40" t="s">
        <v>490</v>
      </c>
      <c r="C94" s="84" t="s">
        <v>585</v>
      </c>
      <c r="D94" s="84" t="s">
        <v>286</v>
      </c>
    </row>
    <row r="95" spans="1:4" x14ac:dyDescent="0.25">
      <c r="A95" s="38">
        <v>7.1</v>
      </c>
      <c r="B95" s="40" t="s">
        <v>373</v>
      </c>
      <c r="C95" s="84" t="s">
        <v>286</v>
      </c>
      <c r="D95" s="84" t="s">
        <v>286</v>
      </c>
    </row>
    <row r="96" spans="1:4" x14ac:dyDescent="0.25">
      <c r="A96" s="38">
        <v>7.1</v>
      </c>
      <c r="B96" s="40" t="s">
        <v>374</v>
      </c>
      <c r="C96" s="84" t="s">
        <v>286</v>
      </c>
      <c r="D96" s="84" t="s">
        <v>286</v>
      </c>
    </row>
    <row r="97" spans="1:4" x14ac:dyDescent="0.25">
      <c r="A97" s="38">
        <v>7.2</v>
      </c>
      <c r="B97" s="40" t="s">
        <v>375</v>
      </c>
      <c r="C97" s="84" t="s">
        <v>286</v>
      </c>
      <c r="D97" s="84" t="s">
        <v>286</v>
      </c>
    </row>
    <row r="98" spans="1:4" x14ac:dyDescent="0.25">
      <c r="A98" s="38">
        <v>7.3</v>
      </c>
      <c r="B98" s="40" t="s">
        <v>491</v>
      </c>
      <c r="C98" s="84" t="s">
        <v>286</v>
      </c>
      <c r="D98" s="84" t="s">
        <v>286</v>
      </c>
    </row>
    <row r="99" spans="1:4" x14ac:dyDescent="0.25">
      <c r="A99" s="38">
        <v>7.3</v>
      </c>
      <c r="B99" s="40" t="s">
        <v>376</v>
      </c>
      <c r="C99" s="84" t="s">
        <v>286</v>
      </c>
      <c r="D99" s="84" t="s">
        <v>286</v>
      </c>
    </row>
    <row r="100" spans="1:4" x14ac:dyDescent="0.25">
      <c r="A100" s="38">
        <v>7.3</v>
      </c>
      <c r="B100" s="40" t="s">
        <v>494</v>
      </c>
      <c r="C100" s="84" t="s">
        <v>286</v>
      </c>
      <c r="D100" s="84" t="s">
        <v>286</v>
      </c>
    </row>
    <row r="101" spans="1:4" x14ac:dyDescent="0.25">
      <c r="A101" s="38">
        <v>7.3</v>
      </c>
      <c r="B101" s="40" t="s">
        <v>492</v>
      </c>
      <c r="C101" s="84" t="s">
        <v>286</v>
      </c>
      <c r="D101" s="84" t="s">
        <v>286</v>
      </c>
    </row>
    <row r="102" spans="1:4" x14ac:dyDescent="0.25">
      <c r="A102" s="38">
        <v>7.3</v>
      </c>
      <c r="B102" s="40" t="s">
        <v>493</v>
      </c>
      <c r="C102" s="84" t="s">
        <v>286</v>
      </c>
      <c r="D102" s="84" t="s">
        <v>286</v>
      </c>
    </row>
    <row r="103" spans="1:4" x14ac:dyDescent="0.25">
      <c r="A103" s="38">
        <v>7.3</v>
      </c>
      <c r="B103" s="40" t="s">
        <v>496</v>
      </c>
      <c r="C103" s="84" t="s">
        <v>286</v>
      </c>
      <c r="D103" s="84" t="s">
        <v>286</v>
      </c>
    </row>
    <row r="104" spans="1:4" x14ac:dyDescent="0.25">
      <c r="A104" s="38">
        <v>7.3</v>
      </c>
      <c r="B104" s="40" t="s">
        <v>495</v>
      </c>
      <c r="C104" s="84" t="s">
        <v>286</v>
      </c>
      <c r="D104" s="84" t="s">
        <v>286</v>
      </c>
    </row>
    <row r="105" spans="1:4" x14ac:dyDescent="0.25">
      <c r="A105" s="38">
        <v>12.1</v>
      </c>
      <c r="B105" s="40" t="s">
        <v>377</v>
      </c>
      <c r="C105" s="84" t="s">
        <v>286</v>
      </c>
      <c r="D105" s="84" t="s">
        <v>286</v>
      </c>
    </row>
    <row r="106" spans="1:4" x14ac:dyDescent="0.25">
      <c r="A106" s="38">
        <v>12.1</v>
      </c>
      <c r="B106" s="40" t="s">
        <v>378</v>
      </c>
      <c r="C106" s="84" t="s">
        <v>286</v>
      </c>
      <c r="D106" s="84" t="s">
        <v>286</v>
      </c>
    </row>
    <row r="107" spans="1:4" x14ac:dyDescent="0.25">
      <c r="A107" s="38">
        <v>12.1</v>
      </c>
      <c r="B107" s="40" t="s">
        <v>379</v>
      </c>
      <c r="C107" s="84" t="s">
        <v>286</v>
      </c>
      <c r="D107" s="84" t="s">
        <v>286</v>
      </c>
    </row>
    <row r="108" spans="1:4" x14ac:dyDescent="0.25">
      <c r="A108" s="38">
        <v>12.2</v>
      </c>
      <c r="B108" s="40" t="s">
        <v>380</v>
      </c>
      <c r="C108" s="84" t="s">
        <v>286</v>
      </c>
      <c r="D108" s="84" t="s">
        <v>286</v>
      </c>
    </row>
    <row r="109" spans="1:4" x14ac:dyDescent="0.25">
      <c r="A109" s="38">
        <v>12.2</v>
      </c>
      <c r="B109" s="40" t="s">
        <v>381</v>
      </c>
      <c r="C109" s="84" t="s">
        <v>286</v>
      </c>
      <c r="D109" s="84" t="s">
        <v>286</v>
      </c>
    </row>
    <row r="110" spans="1:4" x14ac:dyDescent="0.25">
      <c r="A110" s="38">
        <v>12.2</v>
      </c>
      <c r="B110" s="40" t="s">
        <v>382</v>
      </c>
      <c r="C110" s="84" t="s">
        <v>286</v>
      </c>
      <c r="D110" s="84" t="s">
        <v>286</v>
      </c>
    </row>
    <row r="111" spans="1:4" ht="30" x14ac:dyDescent="0.25">
      <c r="A111" s="38">
        <v>13.1</v>
      </c>
      <c r="B111" s="40" t="s">
        <v>383</v>
      </c>
      <c r="C111" s="84" t="s">
        <v>586</v>
      </c>
      <c r="D111" s="84" t="s">
        <v>286</v>
      </c>
    </row>
    <row r="112" spans="1:4" ht="30" x14ac:dyDescent="0.25">
      <c r="A112" s="38">
        <v>13.1</v>
      </c>
      <c r="B112" s="40" t="s">
        <v>384</v>
      </c>
      <c r="C112" s="84" t="s">
        <v>586</v>
      </c>
      <c r="D112" s="84" t="s">
        <v>286</v>
      </c>
    </row>
    <row r="113" spans="1:4" ht="30" x14ac:dyDescent="0.25">
      <c r="A113" s="38">
        <v>13.1</v>
      </c>
      <c r="B113" s="40" t="s">
        <v>385</v>
      </c>
      <c r="C113" s="84" t="s">
        <v>586</v>
      </c>
      <c r="D113" s="84" t="s">
        <v>286</v>
      </c>
    </row>
    <row r="114" spans="1:4" ht="30" x14ac:dyDescent="0.25">
      <c r="A114" s="38">
        <v>13.1</v>
      </c>
      <c r="B114" s="40" t="s">
        <v>386</v>
      </c>
      <c r="C114" s="84" t="s">
        <v>586</v>
      </c>
      <c r="D114" s="84" t="s">
        <v>286</v>
      </c>
    </row>
    <row r="115" spans="1:4" ht="30" x14ac:dyDescent="0.25">
      <c r="A115" s="38">
        <v>13.1</v>
      </c>
      <c r="B115" s="40" t="s">
        <v>387</v>
      </c>
      <c r="C115" s="84" t="s">
        <v>586</v>
      </c>
      <c r="D115" s="84" t="s">
        <v>286</v>
      </c>
    </row>
    <row r="116" spans="1:4" x14ac:dyDescent="0.25">
      <c r="A116" s="38">
        <v>14.1</v>
      </c>
      <c r="B116" s="40" t="s">
        <v>388</v>
      </c>
      <c r="C116" s="84" t="s">
        <v>286</v>
      </c>
      <c r="D116" s="84" t="s">
        <v>286</v>
      </c>
    </row>
    <row r="117" spans="1:4" x14ac:dyDescent="0.25">
      <c r="A117" s="38">
        <v>14.1</v>
      </c>
      <c r="B117" s="40" t="s">
        <v>389</v>
      </c>
      <c r="C117" s="84" t="s">
        <v>286</v>
      </c>
      <c r="D117" s="84" t="s">
        <v>286</v>
      </c>
    </row>
    <row r="118" spans="1:4" x14ac:dyDescent="0.25">
      <c r="A118" s="38">
        <v>14.1</v>
      </c>
      <c r="B118" s="40" t="s">
        <v>390</v>
      </c>
      <c r="C118" s="84" t="s">
        <v>286</v>
      </c>
      <c r="D118" s="84" t="s">
        <v>286</v>
      </c>
    </row>
    <row r="119" spans="1:4" x14ac:dyDescent="0.25">
      <c r="A119" s="38">
        <v>14.1</v>
      </c>
      <c r="B119" s="40" t="s">
        <v>391</v>
      </c>
      <c r="C119" s="84" t="s">
        <v>286</v>
      </c>
      <c r="D119" s="84" t="s">
        <v>286</v>
      </c>
    </row>
    <row r="120" spans="1:4" x14ac:dyDescent="0.25">
      <c r="A120" s="38">
        <v>15.1</v>
      </c>
      <c r="B120" s="40" t="s">
        <v>392</v>
      </c>
      <c r="C120" s="84" t="s">
        <v>286</v>
      </c>
      <c r="D120" s="84" t="s">
        <v>286</v>
      </c>
    </row>
    <row r="121" spans="1:4" x14ac:dyDescent="0.25">
      <c r="A121" s="38">
        <v>15.1</v>
      </c>
      <c r="B121" s="40" t="s">
        <v>393</v>
      </c>
      <c r="C121" s="84" t="s">
        <v>286</v>
      </c>
      <c r="D121" s="84" t="s">
        <v>286</v>
      </c>
    </row>
    <row r="122" spans="1:4" x14ac:dyDescent="0.25">
      <c r="A122" s="38">
        <v>15.2</v>
      </c>
      <c r="B122" s="40" t="s">
        <v>394</v>
      </c>
      <c r="C122" s="84" t="s">
        <v>286</v>
      </c>
      <c r="D122" s="84" t="s">
        <v>286</v>
      </c>
    </row>
    <row r="123" spans="1:4" x14ac:dyDescent="0.25">
      <c r="A123" s="38">
        <v>15.2</v>
      </c>
      <c r="B123" s="40" t="s">
        <v>395</v>
      </c>
      <c r="C123" s="84" t="s">
        <v>286</v>
      </c>
      <c r="D123" s="84" t="s">
        <v>286</v>
      </c>
    </row>
    <row r="124" spans="1:4" x14ac:dyDescent="0.25">
      <c r="A124" s="38">
        <v>15.2</v>
      </c>
      <c r="B124" s="40" t="s">
        <v>396</v>
      </c>
      <c r="C124" s="84" t="s">
        <v>286</v>
      </c>
      <c r="D124" s="84" t="s">
        <v>286</v>
      </c>
    </row>
    <row r="125" spans="1:4" x14ac:dyDescent="0.25">
      <c r="A125" s="38">
        <v>15.2</v>
      </c>
      <c r="B125" s="40" t="s">
        <v>397</v>
      </c>
      <c r="C125" s="84" t="s">
        <v>286</v>
      </c>
      <c r="D125" s="84" t="s">
        <v>286</v>
      </c>
    </row>
    <row r="126" spans="1:4" x14ac:dyDescent="0.25">
      <c r="A126" s="38">
        <v>15.2</v>
      </c>
      <c r="B126" s="40" t="s">
        <v>398</v>
      </c>
      <c r="C126" s="84" t="s">
        <v>286</v>
      </c>
      <c r="D126" s="84" t="s">
        <v>286</v>
      </c>
    </row>
    <row r="127" spans="1:4" x14ac:dyDescent="0.25">
      <c r="A127" s="38">
        <v>15.2</v>
      </c>
      <c r="B127" s="40" t="s">
        <v>399</v>
      </c>
      <c r="C127" s="84" t="s">
        <v>286</v>
      </c>
      <c r="D127" s="84" t="s">
        <v>286</v>
      </c>
    </row>
    <row r="128" spans="1:4" x14ac:dyDescent="0.25">
      <c r="A128" s="38">
        <v>15.2</v>
      </c>
      <c r="B128" s="40" t="s">
        <v>400</v>
      </c>
      <c r="C128" s="84" t="s">
        <v>286</v>
      </c>
      <c r="D128" s="84" t="s">
        <v>286</v>
      </c>
    </row>
    <row r="129" spans="1:4" x14ac:dyDescent="0.25">
      <c r="A129" s="38">
        <v>15.3</v>
      </c>
      <c r="B129" s="40" t="s">
        <v>401</v>
      </c>
      <c r="C129" s="84" t="s">
        <v>593</v>
      </c>
      <c r="D129" s="84" t="s">
        <v>286</v>
      </c>
    </row>
    <row r="130" spans="1:4" x14ac:dyDescent="0.25">
      <c r="A130" s="38">
        <v>15.3</v>
      </c>
      <c r="B130" s="40" t="s">
        <v>402</v>
      </c>
      <c r="C130" s="84" t="s">
        <v>593</v>
      </c>
      <c r="D130" s="84" t="s">
        <v>286</v>
      </c>
    </row>
    <row r="131" spans="1:4" x14ac:dyDescent="0.25">
      <c r="A131" s="38">
        <v>16.100000000000001</v>
      </c>
      <c r="B131" s="40" t="s">
        <v>403</v>
      </c>
      <c r="C131" s="84" t="s">
        <v>286</v>
      </c>
      <c r="D131" s="84" t="s">
        <v>286</v>
      </c>
    </row>
    <row r="132" spans="1:4" x14ac:dyDescent="0.25">
      <c r="A132" s="38">
        <v>16.100000000000001</v>
      </c>
      <c r="B132" s="40" t="s">
        <v>404</v>
      </c>
      <c r="C132" s="84" t="s">
        <v>286</v>
      </c>
      <c r="D132" s="84" t="s">
        <v>286</v>
      </c>
    </row>
    <row r="133" spans="1:4" x14ac:dyDescent="0.25">
      <c r="A133" s="38">
        <v>16.2</v>
      </c>
      <c r="B133" s="40" t="s">
        <v>405</v>
      </c>
      <c r="C133" s="84" t="s">
        <v>286</v>
      </c>
      <c r="D133" s="84" t="s">
        <v>286</v>
      </c>
    </row>
    <row r="134" spans="1:4" x14ac:dyDescent="0.25">
      <c r="A134" s="38">
        <v>16.2</v>
      </c>
      <c r="B134" s="40" t="s">
        <v>406</v>
      </c>
      <c r="C134" s="84" t="s">
        <v>286</v>
      </c>
      <c r="D134" s="84" t="s">
        <v>286</v>
      </c>
    </row>
    <row r="135" spans="1:4" ht="30" x14ac:dyDescent="0.25">
      <c r="A135" s="38">
        <v>16.2</v>
      </c>
      <c r="B135" s="40" t="s">
        <v>407</v>
      </c>
      <c r="C135" s="84" t="s">
        <v>591</v>
      </c>
      <c r="D135" s="84" t="s">
        <v>286</v>
      </c>
    </row>
    <row r="136" spans="1:4" ht="30" x14ac:dyDescent="0.25">
      <c r="A136" s="38">
        <v>16.2</v>
      </c>
      <c r="B136" s="40" t="s">
        <v>408</v>
      </c>
      <c r="C136" s="84" t="s">
        <v>591</v>
      </c>
      <c r="D136" s="84" t="s">
        <v>286</v>
      </c>
    </row>
    <row r="137" spans="1:4" ht="30" x14ac:dyDescent="0.25">
      <c r="A137" s="38">
        <v>16.2</v>
      </c>
      <c r="B137" s="40" t="s">
        <v>409</v>
      </c>
      <c r="C137" s="84" t="s">
        <v>591</v>
      </c>
      <c r="D137" s="84" t="s">
        <v>286</v>
      </c>
    </row>
    <row r="138" spans="1:4" ht="30" x14ac:dyDescent="0.25">
      <c r="A138" s="38">
        <v>16.2</v>
      </c>
      <c r="B138" s="40" t="s">
        <v>410</v>
      </c>
      <c r="C138" s="84" t="s">
        <v>591</v>
      </c>
      <c r="D138" s="84" t="s">
        <v>286</v>
      </c>
    </row>
    <row r="139" spans="1:4" ht="30" x14ac:dyDescent="0.25">
      <c r="A139" s="38">
        <v>16.2</v>
      </c>
      <c r="B139" s="40" t="s">
        <v>411</v>
      </c>
      <c r="C139" s="84" t="s">
        <v>591</v>
      </c>
      <c r="D139" s="84" t="s">
        <v>286</v>
      </c>
    </row>
    <row r="140" spans="1:4" x14ac:dyDescent="0.25">
      <c r="A140" s="38">
        <v>16.2</v>
      </c>
      <c r="B140" s="40" t="s">
        <v>497</v>
      </c>
      <c r="C140" s="84" t="s">
        <v>286</v>
      </c>
      <c r="D140" s="84" t="s">
        <v>286</v>
      </c>
    </row>
    <row r="141" spans="1:4" x14ac:dyDescent="0.25">
      <c r="A141" s="38">
        <v>16.2</v>
      </c>
      <c r="B141" s="40" t="s">
        <v>412</v>
      </c>
      <c r="C141" s="84" t="s">
        <v>286</v>
      </c>
      <c r="D141" s="84" t="s">
        <v>286</v>
      </c>
    </row>
    <row r="142" spans="1:4" ht="30" x14ac:dyDescent="0.25">
      <c r="A142" s="38">
        <v>16.2</v>
      </c>
      <c r="B142" s="40" t="s">
        <v>413</v>
      </c>
      <c r="C142" s="84" t="s">
        <v>591</v>
      </c>
      <c r="D142" s="84" t="s">
        <v>286</v>
      </c>
    </row>
    <row r="143" spans="1:4" ht="30" x14ac:dyDescent="0.25">
      <c r="A143" s="38">
        <v>16.2</v>
      </c>
      <c r="B143" s="40" t="s">
        <v>414</v>
      </c>
      <c r="C143" s="84" t="s">
        <v>591</v>
      </c>
      <c r="D143" s="84" t="s">
        <v>286</v>
      </c>
    </row>
    <row r="144" spans="1:4" ht="30" x14ac:dyDescent="0.25">
      <c r="A144" s="38">
        <v>16.2</v>
      </c>
      <c r="B144" s="40" t="s">
        <v>415</v>
      </c>
      <c r="C144" s="84" t="s">
        <v>591</v>
      </c>
      <c r="D144" s="84" t="s">
        <v>286</v>
      </c>
    </row>
    <row r="145" spans="1:4" ht="30" x14ac:dyDescent="0.25">
      <c r="A145" s="38">
        <v>16.2</v>
      </c>
      <c r="B145" s="40" t="s">
        <v>416</v>
      </c>
      <c r="C145" s="84" t="s">
        <v>591</v>
      </c>
      <c r="D145" s="84" t="s">
        <v>286</v>
      </c>
    </row>
    <row r="146" spans="1:4" ht="30" x14ac:dyDescent="0.25">
      <c r="A146" s="38">
        <v>16.2</v>
      </c>
      <c r="B146" s="40" t="s">
        <v>417</v>
      </c>
      <c r="C146" s="84" t="s">
        <v>591</v>
      </c>
      <c r="D146" s="84" t="s">
        <v>286</v>
      </c>
    </row>
    <row r="147" spans="1:4" ht="30" x14ac:dyDescent="0.25">
      <c r="A147" s="38">
        <v>16.2</v>
      </c>
      <c r="B147" s="40" t="s">
        <v>498</v>
      </c>
      <c r="C147" s="84" t="s">
        <v>591</v>
      </c>
      <c r="D147" s="84" t="s">
        <v>286</v>
      </c>
    </row>
    <row r="148" spans="1:4" ht="30" x14ac:dyDescent="0.25">
      <c r="A148" s="38">
        <v>16.2</v>
      </c>
      <c r="B148" s="40" t="s">
        <v>418</v>
      </c>
      <c r="C148" s="84" t="s">
        <v>591</v>
      </c>
      <c r="D148" s="84" t="s">
        <v>286</v>
      </c>
    </row>
    <row r="149" spans="1:4" ht="30" x14ac:dyDescent="0.25">
      <c r="A149" s="38">
        <v>16.2</v>
      </c>
      <c r="B149" s="40" t="s">
        <v>419</v>
      </c>
      <c r="C149" s="84" t="s">
        <v>591</v>
      </c>
      <c r="D149" s="84" t="s">
        <v>286</v>
      </c>
    </row>
    <row r="150" spans="1:4" ht="30" x14ac:dyDescent="0.25">
      <c r="A150" s="38">
        <v>16.2</v>
      </c>
      <c r="B150" s="40" t="s">
        <v>420</v>
      </c>
      <c r="C150" s="84" t="s">
        <v>591</v>
      </c>
      <c r="D150" s="84" t="s">
        <v>286</v>
      </c>
    </row>
    <row r="151" spans="1:4" ht="30" x14ac:dyDescent="0.25">
      <c r="A151" s="38">
        <v>16.2</v>
      </c>
      <c r="B151" s="40" t="s">
        <v>421</v>
      </c>
      <c r="C151" s="84" t="s">
        <v>591</v>
      </c>
      <c r="D151" s="84" t="s">
        <v>286</v>
      </c>
    </row>
    <row r="152" spans="1:4" ht="30" x14ac:dyDescent="0.25">
      <c r="A152" s="38">
        <v>16.2</v>
      </c>
      <c r="B152" s="40" t="s">
        <v>422</v>
      </c>
      <c r="C152" s="84" t="s">
        <v>591</v>
      </c>
      <c r="D152" s="84" t="s">
        <v>286</v>
      </c>
    </row>
    <row r="153" spans="1:4" ht="30" x14ac:dyDescent="0.25">
      <c r="A153" s="38">
        <v>16.3</v>
      </c>
      <c r="B153" s="40" t="s">
        <v>423</v>
      </c>
      <c r="C153" s="84" t="s">
        <v>591</v>
      </c>
      <c r="D153" s="84" t="s">
        <v>286</v>
      </c>
    </row>
    <row r="154" spans="1:4" ht="30" x14ac:dyDescent="0.25">
      <c r="A154" s="38">
        <v>16.3</v>
      </c>
      <c r="B154" s="40" t="s">
        <v>424</v>
      </c>
      <c r="C154" s="84" t="s">
        <v>591</v>
      </c>
      <c r="D154" s="84" t="s">
        <v>286</v>
      </c>
    </row>
    <row r="155" spans="1:4" ht="30" x14ac:dyDescent="0.25">
      <c r="A155" s="38">
        <v>16.3</v>
      </c>
      <c r="B155" s="40" t="s">
        <v>499</v>
      </c>
      <c r="C155" s="84" t="s">
        <v>591</v>
      </c>
      <c r="D155" s="84" t="s">
        <v>286</v>
      </c>
    </row>
    <row r="156" spans="1:4" ht="30" x14ac:dyDescent="0.25">
      <c r="A156" s="38">
        <v>16.3</v>
      </c>
      <c r="B156" s="40" t="s">
        <v>500</v>
      </c>
      <c r="C156" s="84" t="s">
        <v>591</v>
      </c>
      <c r="D156" s="84" t="s">
        <v>286</v>
      </c>
    </row>
    <row r="157" spans="1:4" x14ac:dyDescent="0.25">
      <c r="A157" s="38">
        <v>17.100000000000001</v>
      </c>
      <c r="B157" s="40" t="s">
        <v>425</v>
      </c>
      <c r="C157" s="84" t="s">
        <v>286</v>
      </c>
      <c r="D157" s="84" t="s">
        <v>286</v>
      </c>
    </row>
    <row r="158" spans="1:4" x14ac:dyDescent="0.25">
      <c r="A158" s="38">
        <v>17.2</v>
      </c>
      <c r="B158" s="40" t="s">
        <v>426</v>
      </c>
      <c r="C158" s="84" t="s">
        <v>286</v>
      </c>
      <c r="D158" s="84" t="s">
        <v>286</v>
      </c>
    </row>
    <row r="159" spans="1:4" x14ac:dyDescent="0.25">
      <c r="A159" s="38">
        <v>17.3</v>
      </c>
      <c r="B159" s="40" t="s">
        <v>501</v>
      </c>
      <c r="C159" s="84" t="s">
        <v>286</v>
      </c>
      <c r="D159" s="84" t="s">
        <v>286</v>
      </c>
    </row>
    <row r="160" spans="1:4" x14ac:dyDescent="0.25">
      <c r="A160" s="38">
        <v>17.399999999999999</v>
      </c>
      <c r="B160" s="40" t="s">
        <v>427</v>
      </c>
      <c r="C160" s="84" t="s">
        <v>286</v>
      </c>
      <c r="D160" s="84" t="s">
        <v>286</v>
      </c>
    </row>
    <row r="161" spans="1:4" x14ac:dyDescent="0.25">
      <c r="A161" s="38">
        <v>18.100000000000001</v>
      </c>
      <c r="B161" s="40" t="s">
        <v>428</v>
      </c>
      <c r="C161" s="84" t="s">
        <v>286</v>
      </c>
      <c r="D161" s="84" t="s">
        <v>286</v>
      </c>
    </row>
    <row r="162" spans="1:4" x14ac:dyDescent="0.25">
      <c r="A162" s="38">
        <v>18.100000000000001</v>
      </c>
      <c r="B162" s="40" t="s">
        <v>429</v>
      </c>
      <c r="C162" s="84" t="s">
        <v>286</v>
      </c>
      <c r="D162" s="84" t="s">
        <v>286</v>
      </c>
    </row>
    <row r="163" spans="1:4" x14ac:dyDescent="0.25">
      <c r="A163" s="38">
        <v>18.100000000000001</v>
      </c>
      <c r="B163" s="40" t="s">
        <v>430</v>
      </c>
      <c r="C163" s="84" t="s">
        <v>286</v>
      </c>
      <c r="D163" s="84" t="s">
        <v>286</v>
      </c>
    </row>
    <row r="164" spans="1:4" x14ac:dyDescent="0.25">
      <c r="A164" s="38">
        <v>18.100000000000001</v>
      </c>
      <c r="B164" s="40" t="s">
        <v>431</v>
      </c>
      <c r="C164" s="84" t="s">
        <v>286</v>
      </c>
      <c r="D164" s="84" t="s">
        <v>286</v>
      </c>
    </row>
    <row r="165" spans="1:4" x14ac:dyDescent="0.25">
      <c r="A165" s="38">
        <v>18.100000000000001</v>
      </c>
      <c r="B165" s="40" t="s">
        <v>432</v>
      </c>
      <c r="C165" s="84" t="s">
        <v>286</v>
      </c>
      <c r="D165" s="84" t="s">
        <v>286</v>
      </c>
    </row>
    <row r="166" spans="1:4" x14ac:dyDescent="0.25">
      <c r="A166" s="38">
        <v>18.100000000000001</v>
      </c>
      <c r="B166" s="40" t="s">
        <v>433</v>
      </c>
      <c r="C166" s="84" t="s">
        <v>286</v>
      </c>
      <c r="D166" s="84" t="s">
        <v>286</v>
      </c>
    </row>
    <row r="167" spans="1:4" ht="60" x14ac:dyDescent="0.25">
      <c r="A167" s="38">
        <v>18.100000000000001</v>
      </c>
      <c r="B167" s="40" t="s">
        <v>434</v>
      </c>
      <c r="C167" s="84" t="s">
        <v>587</v>
      </c>
      <c r="D167" s="84" t="s">
        <v>286</v>
      </c>
    </row>
    <row r="168" spans="1:4" x14ac:dyDescent="0.25">
      <c r="A168" s="38">
        <v>18.100000000000001</v>
      </c>
      <c r="B168" s="40" t="s">
        <v>435</v>
      </c>
      <c r="C168" s="84" t="s">
        <v>286</v>
      </c>
      <c r="D168" s="84" t="s">
        <v>286</v>
      </c>
    </row>
    <row r="169" spans="1:4" x14ac:dyDescent="0.25">
      <c r="A169" s="38">
        <v>18.100000000000001</v>
      </c>
      <c r="B169" s="40" t="s">
        <v>436</v>
      </c>
      <c r="C169" s="84" t="s">
        <v>286</v>
      </c>
      <c r="D169" s="84" t="s">
        <v>286</v>
      </c>
    </row>
    <row r="170" spans="1:4" x14ac:dyDescent="0.25">
      <c r="A170" s="38">
        <v>18.2</v>
      </c>
      <c r="B170" s="40" t="s">
        <v>502</v>
      </c>
      <c r="C170" s="84" t="s">
        <v>286</v>
      </c>
      <c r="D170" s="84" t="s">
        <v>286</v>
      </c>
    </row>
    <row r="171" spans="1:4" x14ac:dyDescent="0.25">
      <c r="A171" s="38">
        <v>18.2</v>
      </c>
      <c r="B171" s="40" t="s">
        <v>503</v>
      </c>
      <c r="C171" s="84" t="s">
        <v>286</v>
      </c>
      <c r="D171" s="84" t="s">
        <v>286</v>
      </c>
    </row>
    <row r="172" spans="1:4" x14ac:dyDescent="0.25">
      <c r="A172" s="38">
        <v>18.2</v>
      </c>
      <c r="B172" s="40" t="s">
        <v>504</v>
      </c>
      <c r="C172" s="84" t="s">
        <v>286</v>
      </c>
      <c r="D172" s="84" t="s">
        <v>286</v>
      </c>
    </row>
    <row r="173" spans="1:4" x14ac:dyDescent="0.25">
      <c r="A173" s="38">
        <v>18.3</v>
      </c>
      <c r="B173" s="40" t="s">
        <v>505</v>
      </c>
      <c r="C173" s="84" t="s">
        <v>286</v>
      </c>
      <c r="D173" s="84" t="s">
        <v>286</v>
      </c>
    </row>
    <row r="174" spans="1:4" x14ac:dyDescent="0.25">
      <c r="A174" s="38">
        <v>18.3</v>
      </c>
      <c r="B174" s="40" t="s">
        <v>506</v>
      </c>
      <c r="C174" s="84" t="s">
        <v>286</v>
      </c>
      <c r="D174" s="84" t="s">
        <v>286</v>
      </c>
    </row>
    <row r="175" spans="1:4" x14ac:dyDescent="0.25">
      <c r="A175" s="38">
        <v>18.3</v>
      </c>
      <c r="B175" s="40" t="s">
        <v>507</v>
      </c>
      <c r="C175" s="84" t="s">
        <v>286</v>
      </c>
      <c r="D175" s="84" t="s">
        <v>286</v>
      </c>
    </row>
    <row r="176" spans="1:4" x14ac:dyDescent="0.25">
      <c r="A176" s="38">
        <v>18.399999999999999</v>
      </c>
      <c r="B176" s="40" t="s">
        <v>437</v>
      </c>
      <c r="C176" s="84" t="s">
        <v>286</v>
      </c>
      <c r="D176" s="84" t="s">
        <v>286</v>
      </c>
    </row>
    <row r="177" spans="1:4" x14ac:dyDescent="0.25">
      <c r="A177" s="38">
        <v>18.399999999999999</v>
      </c>
      <c r="B177" s="40" t="s">
        <v>438</v>
      </c>
      <c r="C177" s="84" t="s">
        <v>286</v>
      </c>
      <c r="D177" s="84" t="s">
        <v>286</v>
      </c>
    </row>
    <row r="178" spans="1:4" x14ac:dyDescent="0.25">
      <c r="A178" s="38">
        <v>18.399999999999999</v>
      </c>
      <c r="B178" s="40" t="s">
        <v>439</v>
      </c>
      <c r="C178" s="84" t="s">
        <v>286</v>
      </c>
      <c r="D178" s="84" t="s">
        <v>286</v>
      </c>
    </row>
    <row r="179" spans="1:4" x14ac:dyDescent="0.25">
      <c r="A179" s="38">
        <v>19.100000000000001</v>
      </c>
      <c r="B179" s="40" t="s">
        <v>440</v>
      </c>
      <c r="C179" s="84" t="s">
        <v>286</v>
      </c>
      <c r="D179" s="84" t="s">
        <v>286</v>
      </c>
    </row>
    <row r="180" spans="1:4" x14ac:dyDescent="0.25">
      <c r="A180" s="38">
        <v>19.100000000000001</v>
      </c>
      <c r="B180" s="40" t="s">
        <v>441</v>
      </c>
      <c r="C180" s="84" t="s">
        <v>286</v>
      </c>
      <c r="D180" s="84" t="s">
        <v>286</v>
      </c>
    </row>
    <row r="181" spans="1:4" x14ac:dyDescent="0.25">
      <c r="A181" s="38">
        <v>19.100000000000001</v>
      </c>
      <c r="B181" s="40" t="s">
        <v>442</v>
      </c>
      <c r="C181" s="84" t="s">
        <v>286</v>
      </c>
      <c r="D181" s="84" t="s">
        <v>286</v>
      </c>
    </row>
    <row r="182" spans="1:4" x14ac:dyDescent="0.25">
      <c r="A182" s="38">
        <v>19.100000000000001</v>
      </c>
      <c r="B182" s="40" t="s">
        <v>443</v>
      </c>
      <c r="C182" s="84" t="s">
        <v>286</v>
      </c>
      <c r="D182" s="84" t="s">
        <v>286</v>
      </c>
    </row>
    <row r="183" spans="1:4" x14ac:dyDescent="0.25">
      <c r="A183" s="38">
        <v>19.100000000000001</v>
      </c>
      <c r="B183" s="40" t="s">
        <v>444</v>
      </c>
      <c r="C183" s="84" t="s">
        <v>286</v>
      </c>
      <c r="D183" s="84" t="s">
        <v>286</v>
      </c>
    </row>
    <row r="184" spans="1:4" x14ac:dyDescent="0.25">
      <c r="A184" s="38">
        <v>19.100000000000001</v>
      </c>
      <c r="B184" s="40" t="s">
        <v>445</v>
      </c>
      <c r="C184" s="84" t="s">
        <v>286</v>
      </c>
      <c r="D184" s="84" t="s">
        <v>286</v>
      </c>
    </row>
    <row r="185" spans="1:4" x14ac:dyDescent="0.25">
      <c r="A185" s="38">
        <v>20.100000000000001</v>
      </c>
      <c r="B185" s="40" t="s">
        <v>508</v>
      </c>
      <c r="C185" s="84" t="s">
        <v>286</v>
      </c>
      <c r="D185" s="84" t="s">
        <v>286</v>
      </c>
    </row>
    <row r="186" spans="1:4" x14ac:dyDescent="0.25">
      <c r="A186" s="38">
        <v>20.2</v>
      </c>
      <c r="B186" s="40" t="s">
        <v>509</v>
      </c>
      <c r="C186" s="84" t="s">
        <v>286</v>
      </c>
      <c r="D186" s="84" t="s">
        <v>286</v>
      </c>
    </row>
    <row r="187" spans="1:4" x14ac:dyDescent="0.25">
      <c r="A187" s="38">
        <v>20.3</v>
      </c>
      <c r="B187" s="40" t="s">
        <v>521</v>
      </c>
      <c r="C187" s="84" t="s">
        <v>286</v>
      </c>
      <c r="D187" s="84" t="s">
        <v>286</v>
      </c>
    </row>
    <row r="188" spans="1:4" x14ac:dyDescent="0.25">
      <c r="A188" s="38">
        <v>20.399999999999999</v>
      </c>
      <c r="B188" s="40" t="s">
        <v>510</v>
      </c>
      <c r="C188" s="84" t="s">
        <v>286</v>
      </c>
      <c r="D188" s="84" t="s">
        <v>286</v>
      </c>
    </row>
    <row r="189" spans="1:4" x14ac:dyDescent="0.25">
      <c r="A189" s="38">
        <v>20.399999999999999</v>
      </c>
      <c r="B189" s="40" t="s">
        <v>511</v>
      </c>
      <c r="C189" s="84" t="s">
        <v>286</v>
      </c>
      <c r="D189" s="84" t="s">
        <v>286</v>
      </c>
    </row>
    <row r="190" spans="1:4" x14ac:dyDescent="0.25">
      <c r="A190" s="38">
        <v>20.399999999999999</v>
      </c>
      <c r="B190" s="40" t="s">
        <v>512</v>
      </c>
      <c r="C190" s="84" t="s">
        <v>286</v>
      </c>
      <c r="D190" s="84" t="s">
        <v>286</v>
      </c>
    </row>
    <row r="191" spans="1:4" x14ac:dyDescent="0.25">
      <c r="A191" s="38">
        <v>20.399999999999999</v>
      </c>
      <c r="B191" s="40" t="s">
        <v>513</v>
      </c>
      <c r="C191" s="84" t="s">
        <v>286</v>
      </c>
      <c r="D191" s="84" t="s">
        <v>286</v>
      </c>
    </row>
    <row r="192" spans="1:4" x14ac:dyDescent="0.25">
      <c r="A192" s="38">
        <v>20.399999999999999</v>
      </c>
      <c r="B192" s="40" t="s">
        <v>514</v>
      </c>
      <c r="C192" s="84" t="s">
        <v>286</v>
      </c>
      <c r="D192" s="84" t="s">
        <v>286</v>
      </c>
    </row>
    <row r="193" spans="1:4" x14ac:dyDescent="0.25">
      <c r="A193" s="38">
        <v>20.5</v>
      </c>
      <c r="B193" s="40" t="s">
        <v>515</v>
      </c>
      <c r="C193" s="84" t="s">
        <v>286</v>
      </c>
      <c r="D193" s="84" t="s">
        <v>286</v>
      </c>
    </row>
    <row r="194" spans="1:4" x14ac:dyDescent="0.25">
      <c r="A194" s="38">
        <v>20.5</v>
      </c>
      <c r="B194" s="40" t="s">
        <v>516</v>
      </c>
      <c r="C194" s="84" t="s">
        <v>286</v>
      </c>
      <c r="D194" s="84" t="s">
        <v>286</v>
      </c>
    </row>
    <row r="195" spans="1:4" x14ac:dyDescent="0.25">
      <c r="A195" s="38">
        <v>20.6</v>
      </c>
      <c r="B195" s="40" t="s">
        <v>517</v>
      </c>
      <c r="C195" s="84" t="s">
        <v>286</v>
      </c>
      <c r="D195" s="84" t="s">
        <v>286</v>
      </c>
    </row>
    <row r="196" spans="1:4" x14ac:dyDescent="0.25">
      <c r="A196" s="38">
        <v>20.6</v>
      </c>
      <c r="B196" s="40" t="s">
        <v>518</v>
      </c>
      <c r="C196" s="84" t="s">
        <v>286</v>
      </c>
      <c r="D196" s="84" t="s">
        <v>286</v>
      </c>
    </row>
    <row r="197" spans="1:4" x14ac:dyDescent="0.25">
      <c r="A197" s="38">
        <v>20.7</v>
      </c>
      <c r="B197" s="40" t="s">
        <v>519</v>
      </c>
      <c r="C197" s="84" t="s">
        <v>286</v>
      </c>
      <c r="D197" s="84" t="s">
        <v>286</v>
      </c>
    </row>
    <row r="198" spans="1:4" x14ac:dyDescent="0.25">
      <c r="A198" s="38">
        <v>20.7</v>
      </c>
      <c r="B198" s="40" t="s">
        <v>520</v>
      </c>
      <c r="C198" s="84" t="s">
        <v>286</v>
      </c>
      <c r="D198" s="84" t="s">
        <v>286</v>
      </c>
    </row>
    <row r="199" spans="1:4" x14ac:dyDescent="0.25">
      <c r="A199" s="38">
        <v>23.1</v>
      </c>
      <c r="B199" s="40" t="s">
        <v>522</v>
      </c>
      <c r="C199" s="84" t="s">
        <v>286</v>
      </c>
      <c r="D199" s="84" t="s">
        <v>286</v>
      </c>
    </row>
    <row r="200" spans="1:4" x14ac:dyDescent="0.25">
      <c r="A200" s="38">
        <v>23.1</v>
      </c>
      <c r="B200" s="40" t="s">
        <v>523</v>
      </c>
      <c r="C200" s="84" t="s">
        <v>286</v>
      </c>
      <c r="D200" s="84" t="s">
        <v>286</v>
      </c>
    </row>
    <row r="201" spans="1:4" x14ac:dyDescent="0.25">
      <c r="A201" s="38">
        <v>23.2</v>
      </c>
      <c r="B201" s="40" t="s">
        <v>524</v>
      </c>
      <c r="C201" s="84" t="s">
        <v>286</v>
      </c>
      <c r="D201" s="84" t="s">
        <v>286</v>
      </c>
    </row>
    <row r="202" spans="1:4" x14ac:dyDescent="0.25">
      <c r="A202" s="38">
        <v>23.2</v>
      </c>
      <c r="B202" s="40" t="s">
        <v>525</v>
      </c>
      <c r="C202" s="84" t="s">
        <v>286</v>
      </c>
      <c r="D202" s="84" t="s">
        <v>286</v>
      </c>
    </row>
    <row r="203" spans="1:4" x14ac:dyDescent="0.25">
      <c r="A203" s="38">
        <v>23.2</v>
      </c>
      <c r="B203" s="40" t="s">
        <v>526</v>
      </c>
      <c r="C203" s="84" t="s">
        <v>286</v>
      </c>
      <c r="D203" s="84" t="s">
        <v>286</v>
      </c>
    </row>
    <row r="204" spans="1:4" x14ac:dyDescent="0.25">
      <c r="A204" s="38">
        <v>23.2</v>
      </c>
      <c r="B204" s="40" t="s">
        <v>527</v>
      </c>
      <c r="C204" s="84" t="s">
        <v>286</v>
      </c>
      <c r="D204" s="84" t="s">
        <v>286</v>
      </c>
    </row>
    <row r="205" spans="1:4" x14ac:dyDescent="0.25">
      <c r="A205" s="38">
        <v>23.3</v>
      </c>
      <c r="B205" s="40" t="s">
        <v>528</v>
      </c>
      <c r="C205" s="84" t="s">
        <v>286</v>
      </c>
      <c r="D205" s="84" t="s">
        <v>286</v>
      </c>
    </row>
    <row r="206" spans="1:4" x14ac:dyDescent="0.25">
      <c r="A206" s="38">
        <v>23.3</v>
      </c>
      <c r="B206" s="40" t="s">
        <v>529</v>
      </c>
      <c r="C206" s="84" t="s">
        <v>286</v>
      </c>
      <c r="D206" s="84" t="s">
        <v>286</v>
      </c>
    </row>
  </sheetData>
  <autoFilter ref="A1: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3"/>
  <sheetViews>
    <sheetView zoomScaleNormal="100" workbookViewId="0">
      <pane ySplit="1" topLeftCell="A2" activePane="bottomLeft" state="frozen"/>
      <selection pane="bottomLeft" activeCell="H2" sqref="H2"/>
    </sheetView>
  </sheetViews>
  <sheetFormatPr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9.28515625" style="10" bestFit="1" customWidth="1"/>
    <col min="7" max="7" width="10.28515625" style="8" bestFit="1" customWidth="1"/>
    <col min="8" max="8" width="15" style="8" bestFit="1" customWidth="1"/>
    <col min="9" max="9" width="22.5703125" style="9" customWidth="1"/>
    <col min="10" max="10" width="22.42578125" style="9" customWidth="1"/>
    <col min="11" max="11" width="22.140625" style="9" customWidth="1"/>
    <col min="12" max="161" width="10.7109375" customWidth="1"/>
  </cols>
  <sheetData>
    <row r="1" spans="1:11" s="26" customFormat="1" x14ac:dyDescent="0.25">
      <c r="A1" s="19" t="s">
        <v>0</v>
      </c>
      <c r="B1" s="20" t="s">
        <v>1</v>
      </c>
      <c r="C1" s="20" t="s">
        <v>2</v>
      </c>
      <c r="D1" s="20" t="s">
        <v>4</v>
      </c>
      <c r="E1" s="20" t="s">
        <v>3</v>
      </c>
      <c r="F1" s="23" t="s">
        <v>522</v>
      </c>
      <c r="G1" s="21" t="s">
        <v>523</v>
      </c>
      <c r="H1" s="21" t="s">
        <v>524</v>
      </c>
      <c r="I1" s="22" t="s">
        <v>525</v>
      </c>
      <c r="J1" s="22" t="s">
        <v>526</v>
      </c>
      <c r="K1" s="22" t="s">
        <v>527</v>
      </c>
    </row>
    <row r="2" spans="1:11" ht="30" x14ac:dyDescent="0.25">
      <c r="A2" s="19">
        <v>44651</v>
      </c>
      <c r="B2" s="42" t="s">
        <v>566</v>
      </c>
      <c r="C2" s="42" t="s">
        <v>571</v>
      </c>
      <c r="D2" s="42" t="s">
        <v>580</v>
      </c>
      <c r="E2" s="20" t="s">
        <v>567</v>
      </c>
      <c r="F2" s="43">
        <v>4</v>
      </c>
      <c r="G2" s="43">
        <v>654136.71875</v>
      </c>
      <c r="H2" s="43">
        <v>9205000</v>
      </c>
      <c r="I2" s="43" t="s">
        <v>581</v>
      </c>
      <c r="J2" s="43" t="s">
        <v>581</v>
      </c>
      <c r="K2" s="43" t="s">
        <v>581</v>
      </c>
    </row>
    <row r="3" spans="1:11" x14ac:dyDescent="0.25">
      <c r="A3" s="44"/>
      <c r="B3" s="26"/>
      <c r="C3" s="26"/>
      <c r="D3" s="26"/>
      <c r="E3" s="26"/>
      <c r="F3" s="45"/>
      <c r="G3" s="46"/>
      <c r="H3" s="46"/>
      <c r="I3" s="47"/>
      <c r="J3" s="47"/>
      <c r="K3" s="43"/>
    </row>
  </sheetData>
  <autoFilter ref="A1:K2"/>
  <sortState ref="A1:K3">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2"/>
  <sheetViews>
    <sheetView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6" customFormat="1" ht="15" customHeight="1" x14ac:dyDescent="0.25">
      <c r="A1" s="19" t="s">
        <v>0</v>
      </c>
      <c r="B1" s="20" t="s">
        <v>1</v>
      </c>
      <c r="C1" s="20" t="s">
        <v>2</v>
      </c>
      <c r="D1" s="20" t="s">
        <v>4</v>
      </c>
      <c r="E1" s="20" t="s">
        <v>3</v>
      </c>
      <c r="F1" s="21" t="s">
        <v>528</v>
      </c>
      <c r="G1" s="21" t="s">
        <v>529</v>
      </c>
    </row>
    <row r="2" spans="1:7" ht="15" customHeight="1" x14ac:dyDescent="0.25">
      <c r="A2" s="19">
        <v>44651</v>
      </c>
      <c r="B2" s="42" t="s">
        <v>566</v>
      </c>
      <c r="C2" s="42" t="s">
        <v>571</v>
      </c>
      <c r="D2" s="20" t="s">
        <v>286</v>
      </c>
      <c r="E2" s="20" t="s">
        <v>567</v>
      </c>
      <c r="F2" s="21">
        <v>0</v>
      </c>
      <c r="G2" s="21">
        <v>0</v>
      </c>
    </row>
  </sheetData>
  <autoFilter ref="A1:G2"/>
  <sortState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249977111117893"/>
    <pageSetUpPr autoPageBreaks="0"/>
  </sheetPr>
  <dimension ref="A1:L330"/>
  <sheetViews>
    <sheetView tabSelected="1" zoomScale="90" zoomScaleNormal="90" zoomScaleSheetLayoutView="70" workbookViewId="0">
      <pane xSplit="2" ySplit="1" topLeftCell="H2" activePane="bottomRight" state="frozen"/>
      <selection pane="topRight" activeCell="C1" sqref="C1"/>
      <selection pane="bottomLeft" activeCell="A3" sqref="A3"/>
      <selection pane="bottomRight" activeCell="K2" sqref="K2"/>
    </sheetView>
  </sheetViews>
  <sheetFormatPr defaultColWidth="9.140625" defaultRowHeight="15" x14ac:dyDescent="0.25"/>
  <cols>
    <col min="1" max="1" width="20.7109375" style="58" bestFit="1" customWidth="1"/>
    <col min="2" max="2" width="18.85546875" style="57" bestFit="1" customWidth="1"/>
    <col min="3" max="3" width="33.85546875" style="59" customWidth="1"/>
    <col min="4" max="4" width="48.5703125" style="59" customWidth="1"/>
    <col min="5" max="5" width="26.42578125" style="59" bestFit="1" customWidth="1"/>
    <col min="6" max="6" width="23" style="57" customWidth="1"/>
    <col min="7" max="7" width="35.140625" style="57" customWidth="1"/>
    <col min="8" max="8" width="18.5703125" style="57" customWidth="1"/>
    <col min="9" max="9" width="17.28515625" style="57" customWidth="1"/>
    <col min="10" max="10" width="35" style="59" bestFit="1" customWidth="1"/>
    <col min="11" max="11" width="38.28515625" style="59" customWidth="1"/>
    <col min="12" max="12" width="60.7109375" style="59" customWidth="1"/>
    <col min="13" max="16384" width="9.140625" style="57"/>
  </cols>
  <sheetData>
    <row r="1" spans="1:12" s="56" customFormat="1" ht="21" x14ac:dyDescent="0.25">
      <c r="A1" s="53" t="s">
        <v>0</v>
      </c>
      <c r="B1" s="54" t="s">
        <v>303</v>
      </c>
      <c r="C1" s="55" t="s">
        <v>304</v>
      </c>
      <c r="D1" s="55" t="s">
        <v>305</v>
      </c>
      <c r="E1" s="55" t="s">
        <v>321</v>
      </c>
      <c r="F1" s="69" t="s">
        <v>554</v>
      </c>
      <c r="G1" s="69" t="s">
        <v>551</v>
      </c>
      <c r="H1" s="69" t="s">
        <v>553</v>
      </c>
      <c r="I1" s="69" t="s">
        <v>557</v>
      </c>
      <c r="J1" s="70" t="s">
        <v>552</v>
      </c>
      <c r="K1" s="70" t="s">
        <v>555</v>
      </c>
      <c r="L1" s="70" t="s">
        <v>556</v>
      </c>
    </row>
    <row r="2" spans="1:12" ht="75" x14ac:dyDescent="0.25">
      <c r="A2" s="72">
        <v>44651</v>
      </c>
      <c r="B2" s="73" t="s">
        <v>325</v>
      </c>
      <c r="C2" s="74" t="s">
        <v>6</v>
      </c>
      <c r="D2" s="74" t="s">
        <v>7</v>
      </c>
      <c r="E2" s="74" t="s">
        <v>8</v>
      </c>
      <c r="F2" s="28" t="s">
        <v>566</v>
      </c>
      <c r="G2" s="28" t="s">
        <v>571</v>
      </c>
      <c r="H2" s="28" t="s">
        <v>567</v>
      </c>
      <c r="I2" s="60" t="s">
        <v>286</v>
      </c>
      <c r="J2" s="16"/>
      <c r="K2" s="61">
        <v>10000000</v>
      </c>
      <c r="L2" s="71" t="str">
        <f>VLOOKUP($B2,QualitativeNotes!B:C,2,FALSE)</f>
        <v>N/A</v>
      </c>
    </row>
    <row r="3" spans="1:12" ht="75" x14ac:dyDescent="0.25">
      <c r="A3" s="72">
        <v>44651</v>
      </c>
      <c r="B3" s="73" t="s">
        <v>326</v>
      </c>
      <c r="C3" s="74" t="s">
        <v>6</v>
      </c>
      <c r="D3" s="74" t="s">
        <v>11</v>
      </c>
      <c r="E3" s="74" t="s">
        <v>8</v>
      </c>
      <c r="F3" s="28" t="s">
        <v>566</v>
      </c>
      <c r="G3" s="28" t="s">
        <v>571</v>
      </c>
      <c r="H3" s="28" t="s">
        <v>567</v>
      </c>
      <c r="I3" s="60" t="s">
        <v>286</v>
      </c>
      <c r="J3" s="16"/>
      <c r="K3" s="61">
        <v>0</v>
      </c>
      <c r="L3" s="71" t="str">
        <f>VLOOKUP(B3,QualitativeNotes!B:C,2,FALSE)</f>
        <v>N/A</v>
      </c>
    </row>
    <row r="4" spans="1:12" ht="75" x14ac:dyDescent="0.25">
      <c r="A4" s="72">
        <v>44651</v>
      </c>
      <c r="B4" s="73" t="s">
        <v>327</v>
      </c>
      <c r="C4" s="74" t="s">
        <v>6</v>
      </c>
      <c r="D4" s="74" t="s">
        <v>12</v>
      </c>
      <c r="E4" s="74" t="s">
        <v>8</v>
      </c>
      <c r="F4" s="28" t="s">
        <v>566</v>
      </c>
      <c r="G4" s="28" t="s">
        <v>571</v>
      </c>
      <c r="H4" s="28" t="s">
        <v>567</v>
      </c>
      <c r="I4" s="60" t="s">
        <v>286</v>
      </c>
      <c r="J4" s="16"/>
      <c r="K4" s="61">
        <v>0</v>
      </c>
      <c r="L4" s="71" t="str">
        <f>VLOOKUP(B4,QualitativeNotes!B:C,2,FALSE)</f>
        <v>N/A</v>
      </c>
    </row>
    <row r="5" spans="1:12" ht="75" x14ac:dyDescent="0.25">
      <c r="A5" s="72">
        <v>44651</v>
      </c>
      <c r="B5" s="73" t="s">
        <v>328</v>
      </c>
      <c r="C5" s="74" t="s">
        <v>6</v>
      </c>
      <c r="D5" s="74" t="s">
        <v>13</v>
      </c>
      <c r="E5" s="74" t="s">
        <v>8</v>
      </c>
      <c r="F5" s="28" t="s">
        <v>566</v>
      </c>
      <c r="G5" s="28" t="s">
        <v>571</v>
      </c>
      <c r="H5" s="28" t="s">
        <v>567</v>
      </c>
      <c r="I5" s="60" t="s">
        <v>286</v>
      </c>
      <c r="J5" s="16"/>
      <c r="K5" s="92">
        <v>3107775</v>
      </c>
      <c r="L5" s="71" t="str">
        <f>VLOOKUP(B5,QualitativeNotes!B:C,2,FALSE)</f>
        <v>N/A</v>
      </c>
    </row>
    <row r="6" spans="1:12" ht="75" x14ac:dyDescent="0.25">
      <c r="A6" s="72">
        <v>44651</v>
      </c>
      <c r="B6" s="73" t="s">
        <v>329</v>
      </c>
      <c r="C6" s="74" t="s">
        <v>6</v>
      </c>
      <c r="D6" s="74" t="s">
        <v>14</v>
      </c>
      <c r="E6" s="74" t="s">
        <v>8</v>
      </c>
      <c r="F6" s="28" t="s">
        <v>566</v>
      </c>
      <c r="G6" s="28" t="s">
        <v>571</v>
      </c>
      <c r="H6" s="28" t="s">
        <v>567</v>
      </c>
      <c r="I6" s="60" t="s">
        <v>286</v>
      </c>
      <c r="J6" s="16"/>
      <c r="K6" s="92">
        <v>3760396.38</v>
      </c>
      <c r="L6" s="71" t="str">
        <f>VLOOKUP(B6,QualitativeNotes!B:C,2,FALSE)</f>
        <v>N/A</v>
      </c>
    </row>
    <row r="7" spans="1:12" ht="75" x14ac:dyDescent="0.25">
      <c r="A7" s="72">
        <v>44651</v>
      </c>
      <c r="B7" s="73" t="s">
        <v>330</v>
      </c>
      <c r="C7" s="74" t="s">
        <v>6</v>
      </c>
      <c r="D7" s="74" t="s">
        <v>15</v>
      </c>
      <c r="E7" s="74" t="s">
        <v>8</v>
      </c>
      <c r="F7" s="28" t="s">
        <v>566</v>
      </c>
      <c r="G7" s="28" t="s">
        <v>571</v>
      </c>
      <c r="H7" s="28" t="s">
        <v>567</v>
      </c>
      <c r="I7" s="60" t="s">
        <v>286</v>
      </c>
      <c r="J7" s="16"/>
      <c r="K7" s="61">
        <v>0</v>
      </c>
      <c r="L7" s="71" t="str">
        <f>VLOOKUP(B7,QualitativeNotes!B:C,2,FALSE)</f>
        <v>N/A</v>
      </c>
    </row>
    <row r="8" spans="1:12" ht="75" x14ac:dyDescent="0.25">
      <c r="A8" s="72">
        <v>44651</v>
      </c>
      <c r="B8" s="73" t="s">
        <v>331</v>
      </c>
      <c r="C8" s="74" t="s">
        <v>6</v>
      </c>
      <c r="D8" s="74" t="s">
        <v>16</v>
      </c>
      <c r="E8" s="74" t="s">
        <v>8</v>
      </c>
      <c r="F8" s="28" t="s">
        <v>566</v>
      </c>
      <c r="G8" s="28" t="s">
        <v>571</v>
      </c>
      <c r="H8" s="28" t="s">
        <v>567</v>
      </c>
      <c r="I8" s="60" t="s">
        <v>286</v>
      </c>
      <c r="J8" s="16"/>
      <c r="K8" s="61">
        <v>30000000</v>
      </c>
      <c r="L8" s="71" t="str">
        <f>VLOOKUP(B8,QualitativeNotes!B:C,2,FALSE)</f>
        <v>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v>
      </c>
    </row>
    <row r="9" spans="1:12" ht="75" x14ac:dyDescent="0.25">
      <c r="A9" s="72">
        <v>44651</v>
      </c>
      <c r="B9" s="73" t="s">
        <v>332</v>
      </c>
      <c r="C9" s="74" t="s">
        <v>6</v>
      </c>
      <c r="D9" s="74" t="s">
        <v>17</v>
      </c>
      <c r="E9" s="74" t="s">
        <v>8</v>
      </c>
      <c r="F9" s="28" t="s">
        <v>566</v>
      </c>
      <c r="G9" s="28" t="s">
        <v>571</v>
      </c>
      <c r="H9" s="28" t="s">
        <v>567</v>
      </c>
      <c r="I9" s="60" t="s">
        <v>286</v>
      </c>
      <c r="J9" s="16"/>
      <c r="K9" s="92">
        <v>3107775</v>
      </c>
      <c r="L9" s="71" t="str">
        <f>VLOOKUP(B9,QualitativeNotes!B:C,2,FALSE)</f>
        <v>N/A</v>
      </c>
    </row>
    <row r="10" spans="1:12" ht="105" x14ac:dyDescent="0.25">
      <c r="A10" s="72">
        <v>44651</v>
      </c>
      <c r="B10" s="73" t="s">
        <v>333</v>
      </c>
      <c r="C10" s="74" t="s">
        <v>6</v>
      </c>
      <c r="D10" s="74" t="s">
        <v>18</v>
      </c>
      <c r="E10" s="74" t="s">
        <v>42</v>
      </c>
      <c r="F10" s="28" t="s">
        <v>566</v>
      </c>
      <c r="G10" s="28" t="s">
        <v>571</v>
      </c>
      <c r="H10" s="28" t="s">
        <v>567</v>
      </c>
      <c r="I10" s="60" t="s">
        <v>286</v>
      </c>
      <c r="J10" s="16"/>
      <c r="K10" s="92">
        <v>3107775</v>
      </c>
      <c r="L10" s="71" t="str">
        <f>VLOOKUP(B10,QualitativeNotes!B:C,2,FALSE)</f>
        <v>N/A</v>
      </c>
    </row>
    <row r="11" spans="1:12" ht="75" x14ac:dyDescent="0.25">
      <c r="A11" s="72">
        <v>44651</v>
      </c>
      <c r="B11" s="73" t="s">
        <v>334</v>
      </c>
      <c r="C11" s="74" t="s">
        <v>6</v>
      </c>
      <c r="D11" s="74" t="s">
        <v>19</v>
      </c>
      <c r="E11" s="74" t="s">
        <v>8</v>
      </c>
      <c r="F11" s="28" t="s">
        <v>566</v>
      </c>
      <c r="G11" s="28" t="s">
        <v>571</v>
      </c>
      <c r="H11" s="28" t="s">
        <v>567</v>
      </c>
      <c r="I11" s="60" t="s">
        <v>286</v>
      </c>
      <c r="J11" s="16"/>
      <c r="K11" s="61">
        <v>0</v>
      </c>
      <c r="L11" s="71" t="str">
        <f>VLOOKUP(B11,QualitativeNotes!B:C,2,FALSE)</f>
        <v>N/A</v>
      </c>
    </row>
    <row r="12" spans="1:12" ht="45" x14ac:dyDescent="0.25">
      <c r="A12" s="72">
        <v>44651</v>
      </c>
      <c r="B12" s="73" t="s">
        <v>335</v>
      </c>
      <c r="C12" s="74" t="s">
        <v>20</v>
      </c>
      <c r="D12" s="74" t="s">
        <v>21</v>
      </c>
      <c r="E12" s="74" t="s">
        <v>22</v>
      </c>
      <c r="F12" s="28" t="s">
        <v>566</v>
      </c>
      <c r="G12" s="28" t="s">
        <v>571</v>
      </c>
      <c r="H12" s="28" t="s">
        <v>567</v>
      </c>
      <c r="I12" s="60" t="s">
        <v>286</v>
      </c>
      <c r="J12" s="16"/>
      <c r="K12" s="92">
        <v>437.47</v>
      </c>
      <c r="L12" s="71" t="str">
        <f>VLOOKUP(B12,QualitativeNotes!B:C,2,FALSE)</f>
        <v>N/A</v>
      </c>
    </row>
    <row r="13" spans="1:12" ht="75" x14ac:dyDescent="0.25">
      <c r="A13" s="72">
        <v>44651</v>
      </c>
      <c r="B13" s="73" t="s">
        <v>446</v>
      </c>
      <c r="C13" s="74" t="s">
        <v>23</v>
      </c>
      <c r="D13" s="74" t="s">
        <v>24</v>
      </c>
      <c r="E13" s="74" t="s">
        <v>8</v>
      </c>
      <c r="F13" s="28" t="s">
        <v>566</v>
      </c>
      <c r="G13" s="28" t="s">
        <v>571</v>
      </c>
      <c r="H13" s="28" t="s">
        <v>567</v>
      </c>
      <c r="I13" s="60" t="s">
        <v>286</v>
      </c>
      <c r="J13" s="16" t="s">
        <v>289</v>
      </c>
      <c r="K13" s="92">
        <v>13760396.379999999</v>
      </c>
      <c r="L13" s="71" t="str">
        <f>VLOOKUP(B13,QualitativeNotes!B:C,2,FALSE)</f>
        <v>N/A</v>
      </c>
    </row>
    <row r="14" spans="1:12" ht="75" x14ac:dyDescent="0.25">
      <c r="A14" s="72">
        <v>44651</v>
      </c>
      <c r="B14" s="73" t="s">
        <v>446</v>
      </c>
      <c r="C14" s="74" t="s">
        <v>23</v>
      </c>
      <c r="D14" s="74" t="s">
        <v>24</v>
      </c>
      <c r="E14" s="74" t="s">
        <v>8</v>
      </c>
      <c r="F14" s="28" t="s">
        <v>566</v>
      </c>
      <c r="G14" s="28" t="s">
        <v>571</v>
      </c>
      <c r="H14" s="28" t="s">
        <v>567</v>
      </c>
      <c r="I14" s="60" t="s">
        <v>286</v>
      </c>
      <c r="J14" s="16" t="s">
        <v>290</v>
      </c>
      <c r="K14" s="92">
        <v>13760396.379999999</v>
      </c>
      <c r="L14" s="71" t="str">
        <f>VLOOKUP(B14,QualitativeNotes!B:C,2,FALSE)</f>
        <v>N/A</v>
      </c>
    </row>
    <row r="15" spans="1:12" ht="75" x14ac:dyDescent="0.25">
      <c r="A15" s="72">
        <v>44651</v>
      </c>
      <c r="B15" s="73" t="s">
        <v>447</v>
      </c>
      <c r="C15" s="74" t="s">
        <v>23</v>
      </c>
      <c r="D15" s="74" t="s">
        <v>26</v>
      </c>
      <c r="E15" s="74" t="s">
        <v>8</v>
      </c>
      <c r="F15" s="28" t="s">
        <v>566</v>
      </c>
      <c r="G15" s="28" t="s">
        <v>571</v>
      </c>
      <c r="H15" s="28" t="s">
        <v>567</v>
      </c>
      <c r="I15" s="60" t="s">
        <v>286</v>
      </c>
      <c r="J15" s="16" t="s">
        <v>289</v>
      </c>
      <c r="K15" s="61">
        <v>0</v>
      </c>
      <c r="L15" s="71" t="str">
        <f>VLOOKUP(B15,QualitativeNotes!B:C,2,FALSE)</f>
        <v>N/A</v>
      </c>
    </row>
    <row r="16" spans="1:12" ht="75" x14ac:dyDescent="0.25">
      <c r="A16" s="72">
        <v>44651</v>
      </c>
      <c r="B16" s="73" t="s">
        <v>447</v>
      </c>
      <c r="C16" s="74" t="s">
        <v>23</v>
      </c>
      <c r="D16" s="74" t="s">
        <v>26</v>
      </c>
      <c r="E16" s="74" t="s">
        <v>8</v>
      </c>
      <c r="F16" s="28" t="s">
        <v>566</v>
      </c>
      <c r="G16" s="28" t="s">
        <v>571</v>
      </c>
      <c r="H16" s="28" t="s">
        <v>567</v>
      </c>
      <c r="I16" s="60" t="s">
        <v>286</v>
      </c>
      <c r="J16" s="16" t="s">
        <v>290</v>
      </c>
      <c r="K16" s="61">
        <v>0</v>
      </c>
      <c r="L16" s="71" t="str">
        <f>VLOOKUP(B16,QualitativeNotes!B:C,2,FALSE)</f>
        <v>N/A</v>
      </c>
    </row>
    <row r="17" spans="1:12" ht="75" x14ac:dyDescent="0.25">
      <c r="A17" s="72">
        <v>44651</v>
      </c>
      <c r="B17" s="73" t="s">
        <v>448</v>
      </c>
      <c r="C17" s="74" t="s">
        <v>23</v>
      </c>
      <c r="D17" s="74" t="s">
        <v>27</v>
      </c>
      <c r="E17" s="74" t="s">
        <v>8</v>
      </c>
      <c r="F17" s="28" t="s">
        <v>566</v>
      </c>
      <c r="G17" s="28" t="s">
        <v>571</v>
      </c>
      <c r="H17" s="28" t="s">
        <v>567</v>
      </c>
      <c r="I17" s="60" t="s">
        <v>286</v>
      </c>
      <c r="J17" s="16" t="s">
        <v>289</v>
      </c>
      <c r="K17" s="61">
        <v>0</v>
      </c>
      <c r="L17" s="71" t="str">
        <f>VLOOKUP(B17,QualitativeNotes!B:C,2,FALSE)</f>
        <v>N/A</v>
      </c>
    </row>
    <row r="18" spans="1:12" ht="75" x14ac:dyDescent="0.25">
      <c r="A18" s="72">
        <v>44651</v>
      </c>
      <c r="B18" s="73" t="s">
        <v>448</v>
      </c>
      <c r="C18" s="74" t="s">
        <v>23</v>
      </c>
      <c r="D18" s="74" t="s">
        <v>27</v>
      </c>
      <c r="E18" s="74" t="s">
        <v>8</v>
      </c>
      <c r="F18" s="28" t="s">
        <v>566</v>
      </c>
      <c r="G18" s="28" t="s">
        <v>571</v>
      </c>
      <c r="H18" s="28" t="s">
        <v>567</v>
      </c>
      <c r="I18" s="60" t="s">
        <v>286</v>
      </c>
      <c r="J18" s="16" t="s">
        <v>290</v>
      </c>
      <c r="K18" s="61">
        <v>0</v>
      </c>
      <c r="L18" s="71" t="str">
        <f>VLOOKUP(B18,QualitativeNotes!B:C,2,FALSE)</f>
        <v>N/A</v>
      </c>
    </row>
    <row r="19" spans="1:12" ht="75" x14ac:dyDescent="0.25">
      <c r="A19" s="72">
        <v>44651</v>
      </c>
      <c r="B19" s="73" t="s">
        <v>449</v>
      </c>
      <c r="C19" s="74" t="s">
        <v>23</v>
      </c>
      <c r="D19" s="74" t="s">
        <v>28</v>
      </c>
      <c r="E19" s="74" t="s">
        <v>8</v>
      </c>
      <c r="F19" s="28" t="s">
        <v>566</v>
      </c>
      <c r="G19" s="28" t="s">
        <v>571</v>
      </c>
      <c r="H19" s="28" t="s">
        <v>567</v>
      </c>
      <c r="I19" s="60" t="s">
        <v>286</v>
      </c>
      <c r="J19" s="16" t="s">
        <v>289</v>
      </c>
      <c r="K19" s="61">
        <v>0</v>
      </c>
      <c r="L19" s="71" t="str">
        <f>VLOOKUP(B19,QualitativeNotes!B:C,2,FALSE)</f>
        <v>N/A</v>
      </c>
    </row>
    <row r="20" spans="1:12" ht="75" x14ac:dyDescent="0.25">
      <c r="A20" s="72">
        <v>44651</v>
      </c>
      <c r="B20" s="73" t="s">
        <v>449</v>
      </c>
      <c r="C20" s="74" t="s">
        <v>23</v>
      </c>
      <c r="D20" s="74" t="s">
        <v>28</v>
      </c>
      <c r="E20" s="74" t="s">
        <v>8</v>
      </c>
      <c r="F20" s="28" t="s">
        <v>566</v>
      </c>
      <c r="G20" s="28" t="s">
        <v>571</v>
      </c>
      <c r="H20" s="28" t="s">
        <v>567</v>
      </c>
      <c r="I20" s="60" t="s">
        <v>286</v>
      </c>
      <c r="J20" s="16" t="s">
        <v>290</v>
      </c>
      <c r="K20" s="61">
        <v>0</v>
      </c>
      <c r="L20" s="71" t="str">
        <f>VLOOKUP(B20,QualitativeNotes!B:C,2,FALSE)</f>
        <v>N/A</v>
      </c>
    </row>
    <row r="21" spans="1:12" ht="75" x14ac:dyDescent="0.25">
      <c r="A21" s="72">
        <v>44651</v>
      </c>
      <c r="B21" s="73" t="s">
        <v>450</v>
      </c>
      <c r="C21" s="74" t="s">
        <v>23</v>
      </c>
      <c r="D21" s="74" t="s">
        <v>29</v>
      </c>
      <c r="E21" s="74" t="s">
        <v>8</v>
      </c>
      <c r="F21" s="28" t="s">
        <v>566</v>
      </c>
      <c r="G21" s="28" t="s">
        <v>571</v>
      </c>
      <c r="H21" s="28" t="s">
        <v>567</v>
      </c>
      <c r="I21" s="60" t="s">
        <v>286</v>
      </c>
      <c r="J21" s="16" t="s">
        <v>289</v>
      </c>
      <c r="K21" s="61">
        <v>0</v>
      </c>
      <c r="L21" s="71" t="str">
        <f>VLOOKUP(B21,QualitativeNotes!B:C,2,FALSE)</f>
        <v>N/A</v>
      </c>
    </row>
    <row r="22" spans="1:12" ht="75" x14ac:dyDescent="0.25">
      <c r="A22" s="72">
        <v>44651</v>
      </c>
      <c r="B22" s="73" t="s">
        <v>450</v>
      </c>
      <c r="C22" s="74" t="s">
        <v>23</v>
      </c>
      <c r="D22" s="74" t="s">
        <v>29</v>
      </c>
      <c r="E22" s="74" t="s">
        <v>8</v>
      </c>
      <c r="F22" s="28" t="s">
        <v>566</v>
      </c>
      <c r="G22" s="28" t="s">
        <v>571</v>
      </c>
      <c r="H22" s="28" t="s">
        <v>567</v>
      </c>
      <c r="I22" s="60" t="s">
        <v>286</v>
      </c>
      <c r="J22" s="16" t="s">
        <v>290</v>
      </c>
      <c r="K22" s="61">
        <v>0</v>
      </c>
      <c r="L22" s="71" t="str">
        <f>VLOOKUP(B22,QualitativeNotes!B:C,2,FALSE)</f>
        <v>N/A</v>
      </c>
    </row>
    <row r="23" spans="1:12" ht="75" x14ac:dyDescent="0.25">
      <c r="A23" s="72">
        <v>44651</v>
      </c>
      <c r="B23" s="73" t="s">
        <v>451</v>
      </c>
      <c r="C23" s="74" t="s">
        <v>23</v>
      </c>
      <c r="D23" s="74" t="s">
        <v>30</v>
      </c>
      <c r="E23" s="74" t="s">
        <v>8</v>
      </c>
      <c r="F23" s="28" t="s">
        <v>566</v>
      </c>
      <c r="G23" s="28" t="s">
        <v>571</v>
      </c>
      <c r="H23" s="28" t="s">
        <v>567</v>
      </c>
      <c r="I23" s="60" t="s">
        <v>286</v>
      </c>
      <c r="J23" s="16" t="s">
        <v>289</v>
      </c>
      <c r="K23" s="61">
        <v>0</v>
      </c>
      <c r="L23" s="71" t="str">
        <f>VLOOKUP(B23,QualitativeNotes!B:C,2,FALSE)</f>
        <v>N/A</v>
      </c>
    </row>
    <row r="24" spans="1:12" ht="75" x14ac:dyDescent="0.25">
      <c r="A24" s="72">
        <v>44651</v>
      </c>
      <c r="B24" s="73" t="s">
        <v>451</v>
      </c>
      <c r="C24" s="74" t="s">
        <v>23</v>
      </c>
      <c r="D24" s="74" t="s">
        <v>30</v>
      </c>
      <c r="E24" s="74" t="s">
        <v>8</v>
      </c>
      <c r="F24" s="28" t="s">
        <v>566</v>
      </c>
      <c r="G24" s="28" t="s">
        <v>571</v>
      </c>
      <c r="H24" s="28" t="s">
        <v>567</v>
      </c>
      <c r="I24" s="60" t="s">
        <v>286</v>
      </c>
      <c r="J24" s="16" t="s">
        <v>290</v>
      </c>
      <c r="K24" s="61">
        <v>0</v>
      </c>
      <c r="L24" s="71" t="str">
        <f>VLOOKUP(B24,QualitativeNotes!B:C,2,FALSE)</f>
        <v>N/A</v>
      </c>
    </row>
    <row r="25" spans="1:12" ht="75" x14ac:dyDescent="0.25">
      <c r="A25" s="72">
        <v>44651</v>
      </c>
      <c r="B25" s="73" t="s">
        <v>452</v>
      </c>
      <c r="C25" s="74" t="s">
        <v>23</v>
      </c>
      <c r="D25" s="74" t="s">
        <v>31</v>
      </c>
      <c r="E25" s="74" t="s">
        <v>8</v>
      </c>
      <c r="F25" s="28" t="s">
        <v>566</v>
      </c>
      <c r="G25" s="28" t="s">
        <v>571</v>
      </c>
      <c r="H25" s="28" t="s">
        <v>567</v>
      </c>
      <c r="I25" s="60" t="s">
        <v>286</v>
      </c>
      <c r="J25" s="16" t="s">
        <v>289</v>
      </c>
      <c r="K25" s="61">
        <v>0</v>
      </c>
      <c r="L25" s="71" t="str">
        <f>VLOOKUP(B25,QualitativeNotes!B:C,2,FALSE)</f>
        <v>N/A</v>
      </c>
    </row>
    <row r="26" spans="1:12" ht="75" x14ac:dyDescent="0.25">
      <c r="A26" s="72">
        <v>44651</v>
      </c>
      <c r="B26" s="73" t="s">
        <v>452</v>
      </c>
      <c r="C26" s="74" t="s">
        <v>23</v>
      </c>
      <c r="D26" s="74" t="s">
        <v>31</v>
      </c>
      <c r="E26" s="74" t="s">
        <v>8</v>
      </c>
      <c r="F26" s="28" t="s">
        <v>566</v>
      </c>
      <c r="G26" s="28" t="s">
        <v>571</v>
      </c>
      <c r="H26" s="28" t="s">
        <v>567</v>
      </c>
      <c r="I26" s="60" t="s">
        <v>286</v>
      </c>
      <c r="J26" s="16" t="s">
        <v>290</v>
      </c>
      <c r="K26" s="61">
        <v>0</v>
      </c>
      <c r="L26" s="71" t="str">
        <f>VLOOKUP(B26,QualitativeNotes!B:C,2,FALSE)</f>
        <v>N/A</v>
      </c>
    </row>
    <row r="27" spans="1:12" ht="75" x14ac:dyDescent="0.25">
      <c r="A27" s="72">
        <v>44651</v>
      </c>
      <c r="B27" s="73" t="s">
        <v>453</v>
      </c>
      <c r="C27" s="74" t="s">
        <v>23</v>
      </c>
      <c r="D27" s="74" t="s">
        <v>32</v>
      </c>
      <c r="E27" s="74" t="s">
        <v>8</v>
      </c>
      <c r="F27" s="28" t="s">
        <v>566</v>
      </c>
      <c r="G27" s="28" t="s">
        <v>571</v>
      </c>
      <c r="H27" s="28" t="s">
        <v>567</v>
      </c>
      <c r="I27" s="60" t="s">
        <v>286</v>
      </c>
      <c r="J27" s="16" t="s">
        <v>289</v>
      </c>
      <c r="K27" s="61">
        <v>0</v>
      </c>
      <c r="L27" s="71" t="str">
        <f>VLOOKUP(B27,QualitativeNotes!B:C,2,FALSE)</f>
        <v>N/A</v>
      </c>
    </row>
    <row r="28" spans="1:12" ht="75" x14ac:dyDescent="0.25">
      <c r="A28" s="72">
        <v>44651</v>
      </c>
      <c r="B28" s="73" t="s">
        <v>453</v>
      </c>
      <c r="C28" s="74" t="s">
        <v>23</v>
      </c>
      <c r="D28" s="74" t="s">
        <v>32</v>
      </c>
      <c r="E28" s="74" t="s">
        <v>8</v>
      </c>
      <c r="F28" s="28" t="s">
        <v>566</v>
      </c>
      <c r="G28" s="28" t="s">
        <v>571</v>
      </c>
      <c r="H28" s="28" t="s">
        <v>567</v>
      </c>
      <c r="I28" s="60" t="s">
        <v>286</v>
      </c>
      <c r="J28" s="16" t="s">
        <v>290</v>
      </c>
      <c r="K28" s="61">
        <v>0</v>
      </c>
      <c r="L28" s="71" t="str">
        <f>VLOOKUP(B28,QualitativeNotes!B:C,2,FALSE)</f>
        <v>N/A</v>
      </c>
    </row>
    <row r="29" spans="1:12" ht="75" x14ac:dyDescent="0.25">
      <c r="A29" s="72">
        <v>44651</v>
      </c>
      <c r="B29" s="73" t="s">
        <v>454</v>
      </c>
      <c r="C29" s="74" t="s">
        <v>23</v>
      </c>
      <c r="D29" s="74" t="s">
        <v>33</v>
      </c>
      <c r="E29" s="74" t="s">
        <v>8</v>
      </c>
      <c r="F29" s="28" t="s">
        <v>566</v>
      </c>
      <c r="G29" s="28" t="s">
        <v>571</v>
      </c>
      <c r="H29" s="28" t="s">
        <v>567</v>
      </c>
      <c r="I29" s="60" t="s">
        <v>286</v>
      </c>
      <c r="J29" s="16" t="s">
        <v>289</v>
      </c>
      <c r="K29" s="61">
        <v>0</v>
      </c>
      <c r="L29" s="71" t="str">
        <f>VLOOKUP(B29,QualitativeNotes!B:C,2,FALSE)</f>
        <v>N/A</v>
      </c>
    </row>
    <row r="30" spans="1:12" ht="75" x14ac:dyDescent="0.25">
      <c r="A30" s="72">
        <v>44651</v>
      </c>
      <c r="B30" s="73" t="s">
        <v>454</v>
      </c>
      <c r="C30" s="74" t="s">
        <v>23</v>
      </c>
      <c r="D30" s="74" t="s">
        <v>33</v>
      </c>
      <c r="E30" s="74" t="s">
        <v>8</v>
      </c>
      <c r="F30" s="28" t="s">
        <v>566</v>
      </c>
      <c r="G30" s="28" t="s">
        <v>571</v>
      </c>
      <c r="H30" s="28" t="s">
        <v>567</v>
      </c>
      <c r="I30" s="60" t="s">
        <v>286</v>
      </c>
      <c r="J30" s="16" t="s">
        <v>290</v>
      </c>
      <c r="K30" s="61">
        <v>0</v>
      </c>
      <c r="L30" s="71" t="str">
        <f>VLOOKUP(B30,QualitativeNotes!B:C,2,FALSE)</f>
        <v>N/A</v>
      </c>
    </row>
    <row r="31" spans="1:12" ht="75" x14ac:dyDescent="0.25">
      <c r="A31" s="72">
        <v>44651</v>
      </c>
      <c r="B31" s="73" t="s">
        <v>455</v>
      </c>
      <c r="C31" s="74" t="s">
        <v>23</v>
      </c>
      <c r="D31" s="74" t="s">
        <v>34</v>
      </c>
      <c r="E31" s="74" t="s">
        <v>8</v>
      </c>
      <c r="F31" s="28" t="s">
        <v>566</v>
      </c>
      <c r="G31" s="28" t="s">
        <v>571</v>
      </c>
      <c r="H31" s="28" t="s">
        <v>567</v>
      </c>
      <c r="I31" s="60" t="s">
        <v>286</v>
      </c>
      <c r="J31" s="16" t="s">
        <v>289</v>
      </c>
      <c r="K31" s="61">
        <v>0</v>
      </c>
      <c r="L31" s="71" t="str">
        <f>VLOOKUP(B31,QualitativeNotes!B:C,2,FALSE)</f>
        <v>N/A</v>
      </c>
    </row>
    <row r="32" spans="1:12" ht="75" x14ac:dyDescent="0.25">
      <c r="A32" s="72">
        <v>44651</v>
      </c>
      <c r="B32" s="73" t="s">
        <v>455</v>
      </c>
      <c r="C32" s="74" t="s">
        <v>23</v>
      </c>
      <c r="D32" s="74" t="s">
        <v>34</v>
      </c>
      <c r="E32" s="74" t="s">
        <v>8</v>
      </c>
      <c r="F32" s="28" t="s">
        <v>566</v>
      </c>
      <c r="G32" s="28" t="s">
        <v>571</v>
      </c>
      <c r="H32" s="28" t="s">
        <v>567</v>
      </c>
      <c r="I32" s="60" t="s">
        <v>286</v>
      </c>
      <c r="J32" s="16" t="s">
        <v>290</v>
      </c>
      <c r="K32" s="61">
        <v>0</v>
      </c>
      <c r="L32" s="71" t="str">
        <f>VLOOKUP(B32,QualitativeNotes!B:C,2,FALSE)</f>
        <v>N/A</v>
      </c>
    </row>
    <row r="33" spans="1:12" ht="75" x14ac:dyDescent="0.25">
      <c r="A33" s="72">
        <v>44651</v>
      </c>
      <c r="B33" s="73" t="s">
        <v>456</v>
      </c>
      <c r="C33" s="74" t="s">
        <v>23</v>
      </c>
      <c r="D33" s="74" t="s">
        <v>35</v>
      </c>
      <c r="E33" s="74" t="s">
        <v>8</v>
      </c>
      <c r="F33" s="28" t="s">
        <v>566</v>
      </c>
      <c r="G33" s="28" t="s">
        <v>571</v>
      </c>
      <c r="H33" s="28" t="s">
        <v>567</v>
      </c>
      <c r="I33" s="60" t="s">
        <v>286</v>
      </c>
      <c r="J33" s="16" t="s">
        <v>289</v>
      </c>
      <c r="K33" s="61">
        <v>0</v>
      </c>
      <c r="L33" s="71" t="str">
        <f>VLOOKUP(B33,QualitativeNotes!B:C,2,FALSE)</f>
        <v>N/A</v>
      </c>
    </row>
    <row r="34" spans="1:12" ht="75" x14ac:dyDescent="0.25">
      <c r="A34" s="72">
        <v>44651</v>
      </c>
      <c r="B34" s="73" t="s">
        <v>456</v>
      </c>
      <c r="C34" s="74" t="s">
        <v>23</v>
      </c>
      <c r="D34" s="74" t="s">
        <v>35</v>
      </c>
      <c r="E34" s="74" t="s">
        <v>8</v>
      </c>
      <c r="F34" s="28" t="s">
        <v>566</v>
      </c>
      <c r="G34" s="28" t="s">
        <v>571</v>
      </c>
      <c r="H34" s="28" t="s">
        <v>567</v>
      </c>
      <c r="I34" s="60" t="s">
        <v>286</v>
      </c>
      <c r="J34" s="16" t="s">
        <v>290</v>
      </c>
      <c r="K34" s="61">
        <v>0</v>
      </c>
      <c r="L34" s="71" t="str">
        <f>VLOOKUP(B34,QualitativeNotes!B:C,2,FALSE)</f>
        <v>N/A</v>
      </c>
    </row>
    <row r="35" spans="1:12" ht="75" x14ac:dyDescent="0.25">
      <c r="A35" s="72">
        <v>44651</v>
      </c>
      <c r="B35" s="73" t="s">
        <v>457</v>
      </c>
      <c r="C35" s="74" t="s">
        <v>23</v>
      </c>
      <c r="D35" s="74" t="s">
        <v>36</v>
      </c>
      <c r="E35" s="74" t="s">
        <v>8</v>
      </c>
      <c r="F35" s="28" t="s">
        <v>566</v>
      </c>
      <c r="G35" s="28" t="s">
        <v>571</v>
      </c>
      <c r="H35" s="28" t="s">
        <v>567</v>
      </c>
      <c r="I35" s="60" t="s">
        <v>286</v>
      </c>
      <c r="J35" s="16" t="s">
        <v>289</v>
      </c>
      <c r="K35" s="61">
        <v>0</v>
      </c>
      <c r="L35" s="71" t="str">
        <f>VLOOKUP(B35,QualitativeNotes!B:C,2,FALSE)</f>
        <v>N/A</v>
      </c>
    </row>
    <row r="36" spans="1:12" ht="75" x14ac:dyDescent="0.25">
      <c r="A36" s="72">
        <v>44651</v>
      </c>
      <c r="B36" s="73" t="s">
        <v>457</v>
      </c>
      <c r="C36" s="74" t="s">
        <v>23</v>
      </c>
      <c r="D36" s="74" t="s">
        <v>36</v>
      </c>
      <c r="E36" s="74" t="s">
        <v>8</v>
      </c>
      <c r="F36" s="28" t="s">
        <v>566</v>
      </c>
      <c r="G36" s="28" t="s">
        <v>571</v>
      </c>
      <c r="H36" s="28" t="s">
        <v>567</v>
      </c>
      <c r="I36" s="60" t="s">
        <v>286</v>
      </c>
      <c r="J36" s="16" t="s">
        <v>290</v>
      </c>
      <c r="K36" s="61">
        <v>0</v>
      </c>
      <c r="L36" s="71" t="str">
        <f>VLOOKUP(B36,QualitativeNotes!B:C,2,FALSE)</f>
        <v>N/A</v>
      </c>
    </row>
    <row r="37" spans="1:12" ht="75" x14ac:dyDescent="0.25">
      <c r="A37" s="72">
        <v>44651</v>
      </c>
      <c r="B37" s="73" t="s">
        <v>458</v>
      </c>
      <c r="C37" s="74" t="s">
        <v>23</v>
      </c>
      <c r="D37" s="74" t="s">
        <v>533</v>
      </c>
      <c r="E37" s="74" t="s">
        <v>8</v>
      </c>
      <c r="F37" s="28" t="s">
        <v>566</v>
      </c>
      <c r="G37" s="28" t="s">
        <v>571</v>
      </c>
      <c r="H37" s="28" t="s">
        <v>567</v>
      </c>
      <c r="I37" s="60" t="s">
        <v>286</v>
      </c>
      <c r="J37" s="16" t="s">
        <v>289</v>
      </c>
      <c r="K37" s="61">
        <v>0</v>
      </c>
      <c r="L37" s="71" t="str">
        <f>VLOOKUP(B37,QualitativeNotes!B:C,2,FALSE)</f>
        <v>N/A</v>
      </c>
    </row>
    <row r="38" spans="1:12" ht="75" x14ac:dyDescent="0.25">
      <c r="A38" s="72">
        <v>44651</v>
      </c>
      <c r="B38" s="73" t="s">
        <v>458</v>
      </c>
      <c r="C38" s="74" t="s">
        <v>23</v>
      </c>
      <c r="D38" s="74" t="s">
        <v>565</v>
      </c>
      <c r="E38" s="74" t="s">
        <v>8</v>
      </c>
      <c r="F38" s="28" t="s">
        <v>566</v>
      </c>
      <c r="G38" s="28" t="s">
        <v>571</v>
      </c>
      <c r="H38" s="28" t="s">
        <v>567</v>
      </c>
      <c r="I38" s="60" t="s">
        <v>286</v>
      </c>
      <c r="J38" s="16" t="s">
        <v>290</v>
      </c>
      <c r="K38" s="61">
        <v>0</v>
      </c>
      <c r="L38" s="71" t="str">
        <f>VLOOKUP(B38,QualitativeNotes!B:C,2,FALSE)</f>
        <v>N/A</v>
      </c>
    </row>
    <row r="39" spans="1:12" ht="75" x14ac:dyDescent="0.25">
      <c r="A39" s="72">
        <v>44651</v>
      </c>
      <c r="B39" s="73" t="s">
        <v>459</v>
      </c>
      <c r="C39" s="74" t="s">
        <v>23</v>
      </c>
      <c r="D39" s="74" t="s">
        <v>37</v>
      </c>
      <c r="E39" s="74" t="s">
        <v>8</v>
      </c>
      <c r="F39" s="28" t="s">
        <v>566</v>
      </c>
      <c r="G39" s="28" t="s">
        <v>571</v>
      </c>
      <c r="H39" s="28" t="s">
        <v>567</v>
      </c>
      <c r="I39" s="60" t="s">
        <v>286</v>
      </c>
      <c r="J39" s="16" t="s">
        <v>289</v>
      </c>
      <c r="K39" s="61">
        <v>0</v>
      </c>
      <c r="L39" s="71" t="str">
        <f>VLOOKUP(B39,QualitativeNotes!B:C,2,FALSE)</f>
        <v>N/A</v>
      </c>
    </row>
    <row r="40" spans="1:12" ht="75" x14ac:dyDescent="0.25">
      <c r="A40" s="72">
        <v>44651</v>
      </c>
      <c r="B40" s="73" t="s">
        <v>459</v>
      </c>
      <c r="C40" s="74" t="s">
        <v>23</v>
      </c>
      <c r="D40" s="74" t="s">
        <v>37</v>
      </c>
      <c r="E40" s="74" t="s">
        <v>8</v>
      </c>
      <c r="F40" s="28" t="s">
        <v>566</v>
      </c>
      <c r="G40" s="28" t="s">
        <v>571</v>
      </c>
      <c r="H40" s="28" t="s">
        <v>567</v>
      </c>
      <c r="I40" s="60" t="s">
        <v>286</v>
      </c>
      <c r="J40" s="16" t="s">
        <v>290</v>
      </c>
      <c r="K40" s="61">
        <v>0</v>
      </c>
      <c r="L40" s="71" t="str">
        <f>VLOOKUP(B40,QualitativeNotes!B:C,2,FALSE)</f>
        <v>N/A</v>
      </c>
    </row>
    <row r="41" spans="1:12" ht="60" x14ac:dyDescent="0.25">
      <c r="A41" s="72">
        <v>44651</v>
      </c>
      <c r="B41" s="73" t="s">
        <v>460</v>
      </c>
      <c r="C41" s="74" t="s">
        <v>38</v>
      </c>
      <c r="D41" s="74" t="s">
        <v>39</v>
      </c>
      <c r="E41" s="74" t="s">
        <v>8</v>
      </c>
      <c r="F41" s="28" t="s">
        <v>566</v>
      </c>
      <c r="G41" s="28" t="s">
        <v>571</v>
      </c>
      <c r="H41" s="28" t="s">
        <v>567</v>
      </c>
      <c r="I41" s="60" t="s">
        <v>286</v>
      </c>
      <c r="J41" s="16" t="s">
        <v>289</v>
      </c>
      <c r="K41" s="92">
        <v>13760396.379999999</v>
      </c>
      <c r="L41" s="71" t="str">
        <f>VLOOKUP(B41,QualitativeNotes!B:C,2,FALSE)</f>
        <v>N/A</v>
      </c>
    </row>
    <row r="42" spans="1:12" ht="60" x14ac:dyDescent="0.25">
      <c r="A42" s="72">
        <v>44651</v>
      </c>
      <c r="B42" s="73" t="s">
        <v>460</v>
      </c>
      <c r="C42" s="74" t="s">
        <v>38</v>
      </c>
      <c r="D42" s="74" t="s">
        <v>39</v>
      </c>
      <c r="E42" s="74" t="s">
        <v>8</v>
      </c>
      <c r="F42" s="28" t="s">
        <v>566</v>
      </c>
      <c r="G42" s="28" t="s">
        <v>571</v>
      </c>
      <c r="H42" s="28" t="s">
        <v>567</v>
      </c>
      <c r="I42" s="60" t="s">
        <v>286</v>
      </c>
      <c r="J42" s="16" t="s">
        <v>290</v>
      </c>
      <c r="K42" s="92">
        <v>13760396.379999999</v>
      </c>
      <c r="L42" s="71" t="str">
        <f>VLOOKUP(B42,QualitativeNotes!B:C,2,FALSE)</f>
        <v>N/A</v>
      </c>
    </row>
    <row r="43" spans="1:12" ht="45" x14ac:dyDescent="0.25">
      <c r="A43" s="72">
        <v>44651</v>
      </c>
      <c r="B43" s="73" t="s">
        <v>336</v>
      </c>
      <c r="C43" s="74" t="s">
        <v>40</v>
      </c>
      <c r="D43" s="74" t="s">
        <v>41</v>
      </c>
      <c r="E43" s="74" t="s">
        <v>42</v>
      </c>
      <c r="F43" s="28" t="s">
        <v>566</v>
      </c>
      <c r="G43" s="28" t="s">
        <v>571</v>
      </c>
      <c r="H43" s="28" t="s">
        <v>567</v>
      </c>
      <c r="I43" s="60" t="s">
        <v>286</v>
      </c>
      <c r="J43" s="16"/>
      <c r="K43" s="27" t="s">
        <v>288</v>
      </c>
      <c r="L43" s="71" t="str">
        <f>VLOOKUP(B43,QualitativeNotes!B:C,2,FALSE)</f>
        <v>N/A</v>
      </c>
    </row>
    <row r="44" spans="1:12" ht="75" x14ac:dyDescent="0.25">
      <c r="A44" s="72">
        <v>44651</v>
      </c>
      <c r="B44" s="73" t="s">
        <v>337</v>
      </c>
      <c r="C44" s="74" t="s">
        <v>40</v>
      </c>
      <c r="D44" s="74" t="s">
        <v>43</v>
      </c>
      <c r="E44" s="74" t="s">
        <v>42</v>
      </c>
      <c r="F44" s="28" t="s">
        <v>566</v>
      </c>
      <c r="G44" s="28" t="s">
        <v>571</v>
      </c>
      <c r="H44" s="28" t="s">
        <v>567</v>
      </c>
      <c r="I44" s="60" t="s">
        <v>286</v>
      </c>
      <c r="J44" s="16"/>
      <c r="K44" s="27" t="s">
        <v>582</v>
      </c>
      <c r="L44" s="71" t="str">
        <f>VLOOKUP(B44,QualitativeNotes!B:C,2,FALSE)</f>
        <v>N/A</v>
      </c>
    </row>
    <row r="45" spans="1:12" ht="120" x14ac:dyDescent="0.25">
      <c r="A45" s="72">
        <v>44651</v>
      </c>
      <c r="B45" s="73" t="s">
        <v>461</v>
      </c>
      <c r="C45" s="74" t="s">
        <v>40</v>
      </c>
      <c r="D45" s="74" t="s">
        <v>45</v>
      </c>
      <c r="E45" s="74" t="s">
        <v>22</v>
      </c>
      <c r="F45" s="28" t="s">
        <v>566</v>
      </c>
      <c r="G45" s="28" t="s">
        <v>571</v>
      </c>
      <c r="H45" s="28" t="s">
        <v>567</v>
      </c>
      <c r="I45" s="60" t="s">
        <v>286</v>
      </c>
      <c r="J45" s="16" t="s">
        <v>292</v>
      </c>
      <c r="K45" s="61">
        <v>0</v>
      </c>
      <c r="L45" s="71" t="str">
        <f>VLOOKUP(B45,QualitativeNotes!B:C,2,FALSE)</f>
        <v>N/A</v>
      </c>
    </row>
    <row r="46" spans="1:12" ht="120" x14ac:dyDescent="0.25">
      <c r="A46" s="72">
        <v>44651</v>
      </c>
      <c r="B46" s="73" t="s">
        <v>461</v>
      </c>
      <c r="C46" s="74" t="s">
        <v>40</v>
      </c>
      <c r="D46" s="74" t="s">
        <v>45</v>
      </c>
      <c r="E46" s="74" t="s">
        <v>22</v>
      </c>
      <c r="F46" s="28" t="s">
        <v>566</v>
      </c>
      <c r="G46" s="28" t="s">
        <v>571</v>
      </c>
      <c r="H46" s="28" t="s">
        <v>567</v>
      </c>
      <c r="I46" s="60" t="s">
        <v>286</v>
      </c>
      <c r="J46" s="16" t="s">
        <v>558</v>
      </c>
      <c r="K46" s="61">
        <v>0</v>
      </c>
      <c r="L46" s="71" t="str">
        <f>VLOOKUP(B46,QualitativeNotes!B:C,2,FALSE)</f>
        <v>N/A</v>
      </c>
    </row>
    <row r="47" spans="1:12" ht="60" x14ac:dyDescent="0.25">
      <c r="A47" s="72">
        <v>44651</v>
      </c>
      <c r="B47" s="73" t="s">
        <v>338</v>
      </c>
      <c r="C47" s="74" t="s">
        <v>40</v>
      </c>
      <c r="D47" s="74" t="s">
        <v>48</v>
      </c>
      <c r="E47" s="74" t="s">
        <v>44</v>
      </c>
      <c r="F47" s="28" t="s">
        <v>566</v>
      </c>
      <c r="G47" s="28" t="s">
        <v>571</v>
      </c>
      <c r="H47" s="28" t="s">
        <v>567</v>
      </c>
      <c r="I47" s="60" t="s">
        <v>286</v>
      </c>
      <c r="J47" s="16"/>
      <c r="K47" s="62">
        <v>0</v>
      </c>
      <c r="L47" s="71" t="str">
        <f>VLOOKUP(B47,QualitativeNotes!B:C,2,FALSE)</f>
        <v>N/A</v>
      </c>
    </row>
    <row r="48" spans="1:12" ht="45" x14ac:dyDescent="0.25">
      <c r="A48" s="72">
        <v>44651</v>
      </c>
      <c r="B48" s="73" t="s">
        <v>465</v>
      </c>
      <c r="C48" s="74" t="s">
        <v>40</v>
      </c>
      <c r="D48" s="74" t="s">
        <v>49</v>
      </c>
      <c r="E48" s="74" t="s">
        <v>8</v>
      </c>
      <c r="F48" s="28" t="s">
        <v>566</v>
      </c>
      <c r="G48" s="28" t="s">
        <v>571</v>
      </c>
      <c r="H48" s="28" t="s">
        <v>567</v>
      </c>
      <c r="I48" s="60" t="s">
        <v>286</v>
      </c>
      <c r="J48" s="16"/>
      <c r="K48" s="61">
        <v>0</v>
      </c>
      <c r="L48" s="71" t="str">
        <f>VLOOKUP(B48,QualitativeNotes!B:C,2,FALSE)</f>
        <v>N/A</v>
      </c>
    </row>
    <row r="49" spans="1:12" ht="105" x14ac:dyDescent="0.25">
      <c r="A49" s="72">
        <v>44651</v>
      </c>
      <c r="B49" s="73" t="s">
        <v>462</v>
      </c>
      <c r="C49" s="74" t="s">
        <v>40</v>
      </c>
      <c r="D49" s="74" t="s">
        <v>51</v>
      </c>
      <c r="E49" s="74" t="s">
        <v>8</v>
      </c>
      <c r="F49" s="28" t="s">
        <v>566</v>
      </c>
      <c r="G49" s="28" t="s">
        <v>571</v>
      </c>
      <c r="H49" s="28" t="s">
        <v>567</v>
      </c>
      <c r="I49" s="60" t="s">
        <v>286</v>
      </c>
      <c r="J49" s="16" t="s">
        <v>292</v>
      </c>
      <c r="K49" s="61">
        <v>0</v>
      </c>
      <c r="L49" s="71" t="str">
        <f>VLOOKUP(B49,QualitativeNotes!B:C,2,FALSE)</f>
        <v>N/A</v>
      </c>
    </row>
    <row r="50" spans="1:12" ht="105" x14ac:dyDescent="0.25">
      <c r="A50" s="72">
        <v>44651</v>
      </c>
      <c r="B50" s="73" t="s">
        <v>462</v>
      </c>
      <c r="C50" s="74" t="s">
        <v>40</v>
      </c>
      <c r="D50" s="74" t="s">
        <v>51</v>
      </c>
      <c r="E50" s="74" t="s">
        <v>8</v>
      </c>
      <c r="F50" s="28" t="s">
        <v>566</v>
      </c>
      <c r="G50" s="28" t="s">
        <v>571</v>
      </c>
      <c r="H50" s="28" t="s">
        <v>567</v>
      </c>
      <c r="I50" s="60" t="s">
        <v>286</v>
      </c>
      <c r="J50" s="16" t="s">
        <v>558</v>
      </c>
      <c r="K50" s="61">
        <v>0</v>
      </c>
      <c r="L50" s="71" t="str">
        <f>VLOOKUP(B50,QualitativeNotes!B:C,2,FALSE)</f>
        <v>N/A</v>
      </c>
    </row>
    <row r="51" spans="1:12" ht="120" x14ac:dyDescent="0.25">
      <c r="A51" s="72">
        <v>44651</v>
      </c>
      <c r="B51" s="73" t="s">
        <v>463</v>
      </c>
      <c r="C51" s="74" t="s">
        <v>40</v>
      </c>
      <c r="D51" s="74" t="s">
        <v>52</v>
      </c>
      <c r="E51" s="74" t="s">
        <v>8</v>
      </c>
      <c r="F51" s="28" t="s">
        <v>566</v>
      </c>
      <c r="G51" s="28" t="s">
        <v>571</v>
      </c>
      <c r="H51" s="28" t="s">
        <v>567</v>
      </c>
      <c r="I51" s="60" t="s">
        <v>286</v>
      </c>
      <c r="J51" s="16" t="s">
        <v>292</v>
      </c>
      <c r="K51" s="61">
        <v>0</v>
      </c>
      <c r="L51" s="71" t="str">
        <f>VLOOKUP(B51,QualitativeNotes!B:C,2,FALSE)</f>
        <v>N/A</v>
      </c>
    </row>
    <row r="52" spans="1:12" ht="120" x14ac:dyDescent="0.25">
      <c r="A52" s="72">
        <v>44651</v>
      </c>
      <c r="B52" s="73" t="s">
        <v>463</v>
      </c>
      <c r="C52" s="74" t="s">
        <v>40</v>
      </c>
      <c r="D52" s="74" t="s">
        <v>52</v>
      </c>
      <c r="E52" s="74" t="s">
        <v>8</v>
      </c>
      <c r="F52" s="28" t="s">
        <v>566</v>
      </c>
      <c r="G52" s="28" t="s">
        <v>571</v>
      </c>
      <c r="H52" s="28" t="s">
        <v>567</v>
      </c>
      <c r="I52" s="60" t="s">
        <v>286</v>
      </c>
      <c r="J52" s="16" t="s">
        <v>558</v>
      </c>
      <c r="K52" s="61">
        <v>0</v>
      </c>
      <c r="L52" s="71" t="str">
        <f>VLOOKUP(B52,QualitativeNotes!B:C,2,FALSE)</f>
        <v>N/A</v>
      </c>
    </row>
    <row r="53" spans="1:12" ht="60" x14ac:dyDescent="0.25">
      <c r="A53" s="72">
        <v>44651</v>
      </c>
      <c r="B53" s="73" t="s">
        <v>339</v>
      </c>
      <c r="C53" s="74" t="s">
        <v>40</v>
      </c>
      <c r="D53" s="74" t="s">
        <v>53</v>
      </c>
      <c r="E53" s="74" t="s">
        <v>44</v>
      </c>
      <c r="F53" s="28" t="s">
        <v>566</v>
      </c>
      <c r="G53" s="28" t="s">
        <v>571</v>
      </c>
      <c r="H53" s="28" t="s">
        <v>567</v>
      </c>
      <c r="I53" s="60" t="s">
        <v>286</v>
      </c>
      <c r="J53" s="16"/>
      <c r="K53" s="62">
        <v>0</v>
      </c>
      <c r="L53" s="71" t="str">
        <f>VLOOKUP(B53,QualitativeNotes!B:C,2,FALSE)</f>
        <v>N/A</v>
      </c>
    </row>
    <row r="54" spans="1:12" ht="60" x14ac:dyDescent="0.25">
      <c r="A54" s="72">
        <v>44651</v>
      </c>
      <c r="B54" s="73" t="s">
        <v>466</v>
      </c>
      <c r="C54" s="74" t="s">
        <v>40</v>
      </c>
      <c r="D54" s="74" t="s">
        <v>54</v>
      </c>
      <c r="E54" s="74" t="s">
        <v>8</v>
      </c>
      <c r="F54" s="28" t="s">
        <v>566</v>
      </c>
      <c r="G54" s="28" t="s">
        <v>571</v>
      </c>
      <c r="H54" s="28" t="s">
        <v>567</v>
      </c>
      <c r="I54" s="60" t="s">
        <v>286</v>
      </c>
      <c r="J54" s="16"/>
      <c r="K54" s="61">
        <v>0</v>
      </c>
      <c r="L54" s="71" t="str">
        <f>VLOOKUP(B54,QualitativeNotes!B:C,2,FALSE)</f>
        <v>N/A</v>
      </c>
    </row>
    <row r="55" spans="1:12" ht="105" x14ac:dyDescent="0.25">
      <c r="A55" s="72">
        <v>44651</v>
      </c>
      <c r="B55" s="73" t="s">
        <v>464</v>
      </c>
      <c r="C55" s="74" t="s">
        <v>40</v>
      </c>
      <c r="D55" s="74" t="s">
        <v>56</v>
      </c>
      <c r="E55" s="74" t="s">
        <v>8</v>
      </c>
      <c r="F55" s="28" t="s">
        <v>566</v>
      </c>
      <c r="G55" s="28" t="s">
        <v>571</v>
      </c>
      <c r="H55" s="28" t="s">
        <v>567</v>
      </c>
      <c r="I55" s="60" t="s">
        <v>286</v>
      </c>
      <c r="J55" s="16" t="s">
        <v>292</v>
      </c>
      <c r="K55" s="61">
        <v>0</v>
      </c>
      <c r="L55" s="71" t="str">
        <f>VLOOKUP(B55,QualitativeNotes!B:C,2,FALSE)</f>
        <v>N/A</v>
      </c>
    </row>
    <row r="56" spans="1:12" ht="105" x14ac:dyDescent="0.25">
      <c r="A56" s="72">
        <v>44651</v>
      </c>
      <c r="B56" s="73" t="s">
        <v>464</v>
      </c>
      <c r="C56" s="74" t="s">
        <v>40</v>
      </c>
      <c r="D56" s="74" t="s">
        <v>56</v>
      </c>
      <c r="E56" s="74" t="s">
        <v>8</v>
      </c>
      <c r="F56" s="28" t="s">
        <v>566</v>
      </c>
      <c r="G56" s="28" t="s">
        <v>571</v>
      </c>
      <c r="H56" s="28" t="s">
        <v>567</v>
      </c>
      <c r="I56" s="60" t="s">
        <v>286</v>
      </c>
      <c r="J56" s="16" t="s">
        <v>558</v>
      </c>
      <c r="K56" s="61">
        <v>0</v>
      </c>
      <c r="L56" s="71" t="str">
        <f>VLOOKUP(B56,QualitativeNotes!B:C,2,FALSE)</f>
        <v>N/A</v>
      </c>
    </row>
    <row r="57" spans="1:12" ht="30" x14ac:dyDescent="0.25">
      <c r="A57" s="72">
        <v>44651</v>
      </c>
      <c r="B57" s="73" t="s">
        <v>340</v>
      </c>
      <c r="C57" s="74" t="s">
        <v>57</v>
      </c>
      <c r="D57" s="74" t="s">
        <v>58</v>
      </c>
      <c r="E57" s="74" t="s">
        <v>42</v>
      </c>
      <c r="F57" s="28" t="s">
        <v>566</v>
      </c>
      <c r="G57" s="28" t="s">
        <v>571</v>
      </c>
      <c r="H57" s="28" t="s">
        <v>567</v>
      </c>
      <c r="I57" s="60" t="s">
        <v>286</v>
      </c>
      <c r="J57" s="16"/>
      <c r="K57" s="27" t="s">
        <v>568</v>
      </c>
      <c r="L57" s="71" t="str">
        <f>VLOOKUP(B57,QualitativeNotes!B:C,2,FALSE)</f>
        <v>N/A</v>
      </c>
    </row>
    <row r="58" spans="1:12" ht="75" x14ac:dyDescent="0.25">
      <c r="A58" s="72">
        <v>44651</v>
      </c>
      <c r="B58" s="73" t="s">
        <v>341</v>
      </c>
      <c r="C58" s="74" t="s">
        <v>60</v>
      </c>
      <c r="D58" s="74" t="s">
        <v>60</v>
      </c>
      <c r="E58" s="74" t="s">
        <v>42</v>
      </c>
      <c r="F58" s="28" t="s">
        <v>566</v>
      </c>
      <c r="G58" s="28" t="s">
        <v>571</v>
      </c>
      <c r="H58" s="28" t="s">
        <v>567</v>
      </c>
      <c r="I58" s="60" t="s">
        <v>286</v>
      </c>
      <c r="J58" s="16"/>
      <c r="K58" s="27" t="s">
        <v>568</v>
      </c>
      <c r="L58" s="71" t="str">
        <f>VLOOKUP(B58,QualitativeNotes!B:C,2,FALSE)</f>
        <v>N/A</v>
      </c>
    </row>
    <row r="59" spans="1:12" ht="30" x14ac:dyDescent="0.25">
      <c r="A59" s="72">
        <v>44651</v>
      </c>
      <c r="B59" s="73" t="s">
        <v>342</v>
      </c>
      <c r="C59" s="74" t="s">
        <v>61</v>
      </c>
      <c r="D59" s="74" t="s">
        <v>62</v>
      </c>
      <c r="E59" s="74" t="s">
        <v>63</v>
      </c>
      <c r="F59" s="28" t="s">
        <v>566</v>
      </c>
      <c r="G59" s="28" t="s">
        <v>571</v>
      </c>
      <c r="H59" s="28" t="s">
        <v>567</v>
      </c>
      <c r="I59" s="60" t="s">
        <v>286</v>
      </c>
      <c r="J59" s="16"/>
      <c r="K59" s="61" t="s">
        <v>286</v>
      </c>
      <c r="L59" s="71" t="str">
        <f>VLOOKUP(B59,QualitativeNotes!B:C,2,FALSE)</f>
        <v>Not applicable as we are currently only accept cash</v>
      </c>
    </row>
    <row r="60" spans="1:12" ht="30" x14ac:dyDescent="0.25">
      <c r="A60" s="72">
        <v>44651</v>
      </c>
      <c r="B60" s="73" t="s">
        <v>343</v>
      </c>
      <c r="C60" s="74" t="s">
        <v>61</v>
      </c>
      <c r="D60" s="74" t="s">
        <v>64</v>
      </c>
      <c r="E60" s="74" t="s">
        <v>42</v>
      </c>
      <c r="F60" s="28" t="s">
        <v>566</v>
      </c>
      <c r="G60" s="28" t="s">
        <v>571</v>
      </c>
      <c r="H60" s="28" t="s">
        <v>567</v>
      </c>
      <c r="I60" s="60" t="s">
        <v>286</v>
      </c>
      <c r="J60" s="16"/>
      <c r="K60" s="61" t="s">
        <v>286</v>
      </c>
      <c r="L60" s="71" t="str">
        <f>VLOOKUP(B60,QualitativeNotes!B:C,2,FALSE)</f>
        <v>Not applicable as we are currently only accept cash</v>
      </c>
    </row>
    <row r="61" spans="1:12" x14ac:dyDescent="0.25">
      <c r="A61" s="72">
        <v>44651</v>
      </c>
      <c r="B61" s="73" t="s">
        <v>344</v>
      </c>
      <c r="C61" s="74" t="s">
        <v>61</v>
      </c>
      <c r="D61" s="74" t="s">
        <v>65</v>
      </c>
      <c r="E61" s="74" t="s">
        <v>44</v>
      </c>
      <c r="F61" s="28" t="s">
        <v>566</v>
      </c>
      <c r="G61" s="28" t="s">
        <v>571</v>
      </c>
      <c r="H61" s="28" t="s">
        <v>567</v>
      </c>
      <c r="I61" s="60" t="s">
        <v>286</v>
      </c>
      <c r="J61" s="16" t="s">
        <v>534</v>
      </c>
      <c r="K61" s="61" t="s">
        <v>286</v>
      </c>
      <c r="L61" s="71" t="str">
        <f>VLOOKUP(B61,QualitativeNotes!B:C,2,FALSE)</f>
        <v>Not applicable as we are currently only accept cash</v>
      </c>
    </row>
    <row r="62" spans="1:12" ht="60" x14ac:dyDescent="0.25">
      <c r="A62" s="72">
        <v>44651</v>
      </c>
      <c r="B62" s="73" t="s">
        <v>345</v>
      </c>
      <c r="C62" s="74" t="s">
        <v>61</v>
      </c>
      <c r="D62" s="74" t="s">
        <v>66</v>
      </c>
      <c r="E62" s="74" t="s">
        <v>44</v>
      </c>
      <c r="F62" s="28" t="s">
        <v>566</v>
      </c>
      <c r="G62" s="28" t="s">
        <v>571</v>
      </c>
      <c r="H62" s="28" t="s">
        <v>567</v>
      </c>
      <c r="I62" s="60" t="s">
        <v>286</v>
      </c>
      <c r="J62" s="16"/>
      <c r="K62" s="61" t="s">
        <v>286</v>
      </c>
      <c r="L62" s="71" t="str">
        <f>VLOOKUP(B62,QualitativeNotes!B:C,2,FALSE)</f>
        <v>Not applicable as we are currently only accept cash</v>
      </c>
    </row>
    <row r="63" spans="1:12" ht="75" x14ac:dyDescent="0.25">
      <c r="A63" s="72">
        <v>44651</v>
      </c>
      <c r="B63" s="73" t="s">
        <v>467</v>
      </c>
      <c r="C63" s="74" t="s">
        <v>68</v>
      </c>
      <c r="D63" s="74" t="s">
        <v>69</v>
      </c>
      <c r="E63" s="74" t="s">
        <v>8</v>
      </c>
      <c r="F63" s="28" t="s">
        <v>566</v>
      </c>
      <c r="G63" s="28" t="s">
        <v>571</v>
      </c>
      <c r="H63" s="28" t="s">
        <v>567</v>
      </c>
      <c r="I63" s="60" t="s">
        <v>286</v>
      </c>
      <c r="J63" s="16" t="s">
        <v>294</v>
      </c>
      <c r="K63" s="92">
        <v>765000</v>
      </c>
      <c r="L63" s="71" t="str">
        <f>VLOOKUP(B63,QualitativeNotes!B:C,2,FALSE)</f>
        <v>N/A</v>
      </c>
    </row>
    <row r="64" spans="1:12" ht="75" x14ac:dyDescent="0.25">
      <c r="A64" s="72">
        <v>44651</v>
      </c>
      <c r="B64" s="73" t="s">
        <v>467</v>
      </c>
      <c r="C64" s="74" t="s">
        <v>68</v>
      </c>
      <c r="D64" s="74" t="s">
        <v>69</v>
      </c>
      <c r="E64" s="74" t="s">
        <v>8</v>
      </c>
      <c r="F64" s="28" t="s">
        <v>566</v>
      </c>
      <c r="G64" s="28" t="s">
        <v>571</v>
      </c>
      <c r="H64" s="28" t="s">
        <v>567</v>
      </c>
      <c r="I64" s="60" t="s">
        <v>286</v>
      </c>
      <c r="J64" s="16" t="s">
        <v>295</v>
      </c>
      <c r="K64" s="61">
        <v>0</v>
      </c>
      <c r="L64" s="71" t="str">
        <f>VLOOKUP(B64,QualitativeNotes!B:C,2,FALSE)</f>
        <v>N/A</v>
      </c>
    </row>
    <row r="65" spans="1:12" ht="75" x14ac:dyDescent="0.25">
      <c r="A65" s="72">
        <v>44651</v>
      </c>
      <c r="B65" s="73" t="s">
        <v>467</v>
      </c>
      <c r="C65" s="74" t="s">
        <v>68</v>
      </c>
      <c r="D65" s="74" t="s">
        <v>69</v>
      </c>
      <c r="E65" s="74" t="s">
        <v>8</v>
      </c>
      <c r="F65" s="28" t="s">
        <v>566</v>
      </c>
      <c r="G65" s="28" t="s">
        <v>571</v>
      </c>
      <c r="H65" s="28" t="s">
        <v>567</v>
      </c>
      <c r="I65" s="60" t="s">
        <v>286</v>
      </c>
      <c r="J65" s="16" t="s">
        <v>293</v>
      </c>
      <c r="K65" s="61">
        <v>0</v>
      </c>
      <c r="L65" s="71" t="str">
        <f>VLOOKUP(B65,QualitativeNotes!B:C,2,FALSE)</f>
        <v>N/A</v>
      </c>
    </row>
    <row r="66" spans="1:12" ht="75" x14ac:dyDescent="0.25">
      <c r="A66" s="72">
        <v>44651</v>
      </c>
      <c r="B66" s="73" t="s">
        <v>467</v>
      </c>
      <c r="C66" s="74" t="s">
        <v>68</v>
      </c>
      <c r="D66" s="74" t="s">
        <v>69</v>
      </c>
      <c r="E66" s="74" t="s">
        <v>8</v>
      </c>
      <c r="F66" s="28" t="s">
        <v>566</v>
      </c>
      <c r="G66" s="28" t="s">
        <v>571</v>
      </c>
      <c r="H66" s="28" t="s">
        <v>567</v>
      </c>
      <c r="I66" s="60" t="s">
        <v>286</v>
      </c>
      <c r="J66" s="16" t="s">
        <v>296</v>
      </c>
      <c r="K66" s="92">
        <f>SUM(K63:K65)</f>
        <v>765000</v>
      </c>
      <c r="L66" s="71" t="str">
        <f>VLOOKUP(B66,QualitativeNotes!B:C,2,FALSE)</f>
        <v>N/A</v>
      </c>
    </row>
    <row r="67" spans="1:12" ht="45" x14ac:dyDescent="0.25">
      <c r="A67" s="72">
        <v>44651</v>
      </c>
      <c r="B67" s="73" t="s">
        <v>468</v>
      </c>
      <c r="C67" s="74" t="s">
        <v>71</v>
      </c>
      <c r="D67" s="74" t="s">
        <v>72</v>
      </c>
      <c r="E67" s="74" t="s">
        <v>8</v>
      </c>
      <c r="F67" s="28" t="s">
        <v>566</v>
      </c>
      <c r="G67" s="28" t="s">
        <v>571</v>
      </c>
      <c r="H67" s="28" t="s">
        <v>567</v>
      </c>
      <c r="I67" s="60" t="s">
        <v>286</v>
      </c>
      <c r="J67" s="16" t="s">
        <v>300</v>
      </c>
      <c r="K67" s="92">
        <v>16459801.129999999</v>
      </c>
      <c r="L67" s="71" t="str">
        <f>VLOOKUP(B67,QualitativeNotes!B:C,2,FALSE)</f>
        <v>N/A</v>
      </c>
    </row>
    <row r="68" spans="1:12" ht="45" x14ac:dyDescent="0.25">
      <c r="A68" s="72">
        <v>44651</v>
      </c>
      <c r="B68" s="73" t="s">
        <v>468</v>
      </c>
      <c r="C68" s="74" t="s">
        <v>71</v>
      </c>
      <c r="D68" s="74" t="s">
        <v>72</v>
      </c>
      <c r="E68" s="74" t="s">
        <v>8</v>
      </c>
      <c r="F68" s="28" t="s">
        <v>566</v>
      </c>
      <c r="G68" s="28" t="s">
        <v>571</v>
      </c>
      <c r="H68" s="28" t="s">
        <v>567</v>
      </c>
      <c r="I68" s="60" t="s">
        <v>286</v>
      </c>
      <c r="J68" s="16" t="s">
        <v>299</v>
      </c>
      <c r="K68" s="92">
        <v>16459801.129999999</v>
      </c>
      <c r="L68" s="71" t="str">
        <f>VLOOKUP(B68,QualitativeNotes!B:C,2,FALSE)</f>
        <v>N/A</v>
      </c>
    </row>
    <row r="69" spans="1:12" ht="45" x14ac:dyDescent="0.25">
      <c r="A69" s="72">
        <v>44651</v>
      </c>
      <c r="B69" s="73" t="s">
        <v>468</v>
      </c>
      <c r="C69" s="74" t="s">
        <v>71</v>
      </c>
      <c r="D69" s="74" t="s">
        <v>72</v>
      </c>
      <c r="E69" s="74" t="s">
        <v>8</v>
      </c>
      <c r="F69" s="28" t="s">
        <v>566</v>
      </c>
      <c r="G69" s="28" t="s">
        <v>571</v>
      </c>
      <c r="H69" s="28" t="s">
        <v>567</v>
      </c>
      <c r="I69" s="60" t="s">
        <v>286</v>
      </c>
      <c r="J69" s="16" t="s">
        <v>298</v>
      </c>
      <c r="K69" s="92">
        <v>1002294.4000000001</v>
      </c>
      <c r="L69" s="71" t="str">
        <f>VLOOKUP(B69,QualitativeNotes!B:C,2,FALSE)</f>
        <v>N/A</v>
      </c>
    </row>
    <row r="70" spans="1:12" ht="45" x14ac:dyDescent="0.25">
      <c r="A70" s="72">
        <v>44651</v>
      </c>
      <c r="B70" s="73" t="s">
        <v>468</v>
      </c>
      <c r="C70" s="74" t="s">
        <v>71</v>
      </c>
      <c r="D70" s="74" t="s">
        <v>72</v>
      </c>
      <c r="E70" s="74" t="s">
        <v>8</v>
      </c>
      <c r="F70" s="28" t="s">
        <v>566</v>
      </c>
      <c r="G70" s="28" t="s">
        <v>571</v>
      </c>
      <c r="H70" s="28" t="s">
        <v>567</v>
      </c>
      <c r="I70" s="60" t="s">
        <v>286</v>
      </c>
      <c r="J70" s="16" t="s">
        <v>297</v>
      </c>
      <c r="K70" s="92">
        <v>1002294.4000000001</v>
      </c>
      <c r="L70" s="71" t="str">
        <f>VLOOKUP(B70,QualitativeNotes!B:C,2,FALSE)</f>
        <v>N/A</v>
      </c>
    </row>
    <row r="71" spans="1:12" ht="45" x14ac:dyDescent="0.25">
      <c r="A71" s="72">
        <v>44651</v>
      </c>
      <c r="B71" s="73" t="s">
        <v>468</v>
      </c>
      <c r="C71" s="74" t="s">
        <v>71</v>
      </c>
      <c r="D71" s="74" t="s">
        <v>72</v>
      </c>
      <c r="E71" s="74" t="s">
        <v>8</v>
      </c>
      <c r="F71" s="28" t="s">
        <v>566</v>
      </c>
      <c r="G71" s="28" t="s">
        <v>571</v>
      </c>
      <c r="H71" s="28" t="s">
        <v>567</v>
      </c>
      <c r="I71" s="60" t="s">
        <v>286</v>
      </c>
      <c r="J71" s="16" t="s">
        <v>302</v>
      </c>
      <c r="K71" s="92">
        <f>K67+K69</f>
        <v>17462095.529999997</v>
      </c>
      <c r="L71" s="71" t="str">
        <f>VLOOKUP(B71,QualitativeNotes!B:C,2,FALSE)</f>
        <v>N/A</v>
      </c>
    </row>
    <row r="72" spans="1:12" ht="45" x14ac:dyDescent="0.25">
      <c r="A72" s="72">
        <v>44651</v>
      </c>
      <c r="B72" s="73" t="s">
        <v>468</v>
      </c>
      <c r="C72" s="74" t="s">
        <v>71</v>
      </c>
      <c r="D72" s="74" t="s">
        <v>72</v>
      </c>
      <c r="E72" s="74" t="s">
        <v>8</v>
      </c>
      <c r="F72" s="28" t="s">
        <v>566</v>
      </c>
      <c r="G72" s="28" t="s">
        <v>571</v>
      </c>
      <c r="H72" s="28" t="s">
        <v>567</v>
      </c>
      <c r="I72" s="60" t="s">
        <v>286</v>
      </c>
      <c r="J72" s="16" t="s">
        <v>301</v>
      </c>
      <c r="K72" s="92">
        <f>K68+K70</f>
        <v>17462095.529999997</v>
      </c>
      <c r="L72" s="71" t="str">
        <f>VLOOKUP(B72,QualitativeNotes!B:C,2,FALSE)</f>
        <v>N/A</v>
      </c>
    </row>
    <row r="73" spans="1:12" ht="45" x14ac:dyDescent="0.25">
      <c r="A73" s="72">
        <v>44651</v>
      </c>
      <c r="B73" s="73" t="s">
        <v>469</v>
      </c>
      <c r="C73" s="74" t="s">
        <v>71</v>
      </c>
      <c r="D73" s="74" t="s">
        <v>74</v>
      </c>
      <c r="E73" s="74" t="s">
        <v>8</v>
      </c>
      <c r="F73" s="28" t="s">
        <v>566</v>
      </c>
      <c r="G73" s="28" t="s">
        <v>571</v>
      </c>
      <c r="H73" s="28" t="s">
        <v>567</v>
      </c>
      <c r="I73" s="60" t="s">
        <v>286</v>
      </c>
      <c r="J73" s="16" t="s">
        <v>300</v>
      </c>
      <c r="K73" s="61">
        <v>0</v>
      </c>
      <c r="L73" s="71" t="str">
        <f>VLOOKUP(B73,QualitativeNotes!B:C,2,FALSE)</f>
        <v xml:space="preserve"> Not Applicable since all cash is deposited at the central bank</v>
      </c>
    </row>
    <row r="74" spans="1:12" ht="45" x14ac:dyDescent="0.25">
      <c r="A74" s="72">
        <v>44651</v>
      </c>
      <c r="B74" s="73" t="s">
        <v>469</v>
      </c>
      <c r="C74" s="74" t="s">
        <v>71</v>
      </c>
      <c r="D74" s="74" t="s">
        <v>74</v>
      </c>
      <c r="E74" s="74" t="s">
        <v>8</v>
      </c>
      <c r="F74" s="28" t="s">
        <v>566</v>
      </c>
      <c r="G74" s="28" t="s">
        <v>571</v>
      </c>
      <c r="H74" s="28" t="s">
        <v>567</v>
      </c>
      <c r="I74" s="60" t="s">
        <v>286</v>
      </c>
      <c r="J74" s="16" t="s">
        <v>299</v>
      </c>
      <c r="K74" s="61">
        <v>0</v>
      </c>
      <c r="L74" s="71" t="str">
        <f>VLOOKUP(B74,QualitativeNotes!B:C,2,FALSE)</f>
        <v xml:space="preserve"> Not Applicable since all cash is deposited at the central bank</v>
      </c>
    </row>
    <row r="75" spans="1:12" ht="45" x14ac:dyDescent="0.25">
      <c r="A75" s="72">
        <v>44651</v>
      </c>
      <c r="B75" s="73" t="s">
        <v>469</v>
      </c>
      <c r="C75" s="74" t="s">
        <v>71</v>
      </c>
      <c r="D75" s="74" t="s">
        <v>74</v>
      </c>
      <c r="E75" s="74" t="s">
        <v>8</v>
      </c>
      <c r="F75" s="28" t="s">
        <v>566</v>
      </c>
      <c r="G75" s="28" t="s">
        <v>571</v>
      </c>
      <c r="H75" s="28" t="s">
        <v>567</v>
      </c>
      <c r="I75" s="60" t="s">
        <v>286</v>
      </c>
      <c r="J75" s="16" t="s">
        <v>298</v>
      </c>
      <c r="K75" s="61">
        <v>0</v>
      </c>
      <c r="L75" s="71" t="str">
        <f>VLOOKUP(B75,QualitativeNotes!B:C,2,FALSE)</f>
        <v xml:space="preserve"> Not Applicable since all cash is deposited at the central bank</v>
      </c>
    </row>
    <row r="76" spans="1:12" ht="45" x14ac:dyDescent="0.25">
      <c r="A76" s="72">
        <v>44651</v>
      </c>
      <c r="B76" s="73" t="s">
        <v>469</v>
      </c>
      <c r="C76" s="74" t="s">
        <v>71</v>
      </c>
      <c r="D76" s="74" t="s">
        <v>74</v>
      </c>
      <c r="E76" s="74" t="s">
        <v>8</v>
      </c>
      <c r="F76" s="28" t="s">
        <v>566</v>
      </c>
      <c r="G76" s="28" t="s">
        <v>571</v>
      </c>
      <c r="H76" s="28" t="s">
        <v>567</v>
      </c>
      <c r="I76" s="60" t="s">
        <v>286</v>
      </c>
      <c r="J76" s="16" t="s">
        <v>297</v>
      </c>
      <c r="K76" s="61">
        <v>0</v>
      </c>
      <c r="L76" s="71" t="str">
        <f>VLOOKUP(B76,QualitativeNotes!B:C,2,FALSE)</f>
        <v xml:space="preserve"> Not Applicable since all cash is deposited at the central bank</v>
      </c>
    </row>
    <row r="77" spans="1:12" ht="45" x14ac:dyDescent="0.25">
      <c r="A77" s="72">
        <v>44651</v>
      </c>
      <c r="B77" s="73" t="s">
        <v>469</v>
      </c>
      <c r="C77" s="74" t="s">
        <v>71</v>
      </c>
      <c r="D77" s="74" t="s">
        <v>74</v>
      </c>
      <c r="E77" s="74" t="s">
        <v>8</v>
      </c>
      <c r="F77" s="28" t="s">
        <v>566</v>
      </c>
      <c r="G77" s="28" t="s">
        <v>571</v>
      </c>
      <c r="H77" s="28" t="s">
        <v>567</v>
      </c>
      <c r="I77" s="60" t="s">
        <v>286</v>
      </c>
      <c r="J77" s="16" t="s">
        <v>302</v>
      </c>
      <c r="K77" s="61">
        <f>SUM(K73,K75)</f>
        <v>0</v>
      </c>
      <c r="L77" s="71" t="str">
        <f>VLOOKUP(B77,QualitativeNotes!B:C,2,FALSE)</f>
        <v xml:space="preserve"> Not Applicable since all cash is deposited at the central bank</v>
      </c>
    </row>
    <row r="78" spans="1:12" ht="45" x14ac:dyDescent="0.25">
      <c r="A78" s="72">
        <v>44651</v>
      </c>
      <c r="B78" s="73" t="s">
        <v>469</v>
      </c>
      <c r="C78" s="74" t="s">
        <v>71</v>
      </c>
      <c r="D78" s="74" t="s">
        <v>74</v>
      </c>
      <c r="E78" s="74" t="s">
        <v>8</v>
      </c>
      <c r="F78" s="28" t="s">
        <v>566</v>
      </c>
      <c r="G78" s="28" t="s">
        <v>571</v>
      </c>
      <c r="H78" s="28" t="s">
        <v>567</v>
      </c>
      <c r="I78" s="60" t="s">
        <v>286</v>
      </c>
      <c r="J78" s="16" t="s">
        <v>301</v>
      </c>
      <c r="K78" s="61">
        <f>SUM(K74,K76)</f>
        <v>0</v>
      </c>
      <c r="L78" s="71" t="str">
        <f>VLOOKUP(B78,QualitativeNotes!B:C,2,FALSE)</f>
        <v xml:space="preserve"> Not Applicable since all cash is deposited at the central bank</v>
      </c>
    </row>
    <row r="79" spans="1:12" ht="60" x14ac:dyDescent="0.25">
      <c r="A79" s="72">
        <v>44651</v>
      </c>
      <c r="B79" s="73" t="s">
        <v>470</v>
      </c>
      <c r="C79" s="74" t="s">
        <v>71</v>
      </c>
      <c r="D79" s="74" t="s">
        <v>75</v>
      </c>
      <c r="E79" s="74" t="s">
        <v>8</v>
      </c>
      <c r="F79" s="28" t="s">
        <v>566</v>
      </c>
      <c r="G79" s="28" t="s">
        <v>571</v>
      </c>
      <c r="H79" s="28" t="s">
        <v>567</v>
      </c>
      <c r="I79" s="60" t="s">
        <v>286</v>
      </c>
      <c r="J79" s="16" t="s">
        <v>300</v>
      </c>
      <c r="K79" s="61">
        <v>0</v>
      </c>
      <c r="L79" s="71" t="str">
        <f>VLOOKUP(B79,QualitativeNotes!B:C,2,FALSE)</f>
        <v xml:space="preserve"> Not Applicable since all cash is deposited at the central bank</v>
      </c>
    </row>
    <row r="80" spans="1:12" ht="60" x14ac:dyDescent="0.25">
      <c r="A80" s="72">
        <v>44651</v>
      </c>
      <c r="B80" s="73" t="s">
        <v>470</v>
      </c>
      <c r="C80" s="74" t="s">
        <v>71</v>
      </c>
      <c r="D80" s="74" t="s">
        <v>75</v>
      </c>
      <c r="E80" s="74" t="s">
        <v>8</v>
      </c>
      <c r="F80" s="28" t="s">
        <v>566</v>
      </c>
      <c r="G80" s="28" t="s">
        <v>571</v>
      </c>
      <c r="H80" s="28" t="s">
        <v>567</v>
      </c>
      <c r="I80" s="60" t="s">
        <v>286</v>
      </c>
      <c r="J80" s="16" t="s">
        <v>299</v>
      </c>
      <c r="K80" s="61">
        <v>0</v>
      </c>
      <c r="L80" s="71" t="str">
        <f>VLOOKUP(B80,QualitativeNotes!B:C,2,FALSE)</f>
        <v xml:space="preserve"> Not Applicable since all cash is deposited at the central bank</v>
      </c>
    </row>
    <row r="81" spans="1:12" ht="60" x14ac:dyDescent="0.25">
      <c r="A81" s="72">
        <v>44651</v>
      </c>
      <c r="B81" s="73" t="s">
        <v>470</v>
      </c>
      <c r="C81" s="74" t="s">
        <v>71</v>
      </c>
      <c r="D81" s="74" t="s">
        <v>75</v>
      </c>
      <c r="E81" s="74" t="s">
        <v>8</v>
      </c>
      <c r="F81" s="28" t="s">
        <v>566</v>
      </c>
      <c r="G81" s="28" t="s">
        <v>571</v>
      </c>
      <c r="H81" s="28" t="s">
        <v>567</v>
      </c>
      <c r="I81" s="60" t="s">
        <v>286</v>
      </c>
      <c r="J81" s="16" t="s">
        <v>298</v>
      </c>
      <c r="K81" s="61">
        <v>0</v>
      </c>
      <c r="L81" s="71" t="str">
        <f>VLOOKUP(B81,QualitativeNotes!B:C,2,FALSE)</f>
        <v xml:space="preserve"> Not Applicable since all cash is deposited at the central bank</v>
      </c>
    </row>
    <row r="82" spans="1:12" ht="60" x14ac:dyDescent="0.25">
      <c r="A82" s="72">
        <v>44651</v>
      </c>
      <c r="B82" s="73" t="s">
        <v>470</v>
      </c>
      <c r="C82" s="74" t="s">
        <v>71</v>
      </c>
      <c r="D82" s="74" t="s">
        <v>75</v>
      </c>
      <c r="E82" s="74" t="s">
        <v>8</v>
      </c>
      <c r="F82" s="28" t="s">
        <v>566</v>
      </c>
      <c r="G82" s="28" t="s">
        <v>571</v>
      </c>
      <c r="H82" s="28" t="s">
        <v>567</v>
      </c>
      <c r="I82" s="60" t="s">
        <v>286</v>
      </c>
      <c r="J82" s="16" t="s">
        <v>297</v>
      </c>
      <c r="K82" s="61">
        <v>0</v>
      </c>
      <c r="L82" s="71" t="str">
        <f>VLOOKUP(B82,QualitativeNotes!B:C,2,FALSE)</f>
        <v xml:space="preserve"> Not Applicable since all cash is deposited at the central bank</v>
      </c>
    </row>
    <row r="83" spans="1:12" ht="60" x14ac:dyDescent="0.25">
      <c r="A83" s="72">
        <v>44651</v>
      </c>
      <c r="B83" s="73" t="s">
        <v>470</v>
      </c>
      <c r="C83" s="74" t="s">
        <v>71</v>
      </c>
      <c r="D83" s="74" t="s">
        <v>75</v>
      </c>
      <c r="E83" s="74" t="s">
        <v>8</v>
      </c>
      <c r="F83" s="28" t="s">
        <v>566</v>
      </c>
      <c r="G83" s="28" t="s">
        <v>571</v>
      </c>
      <c r="H83" s="28" t="s">
        <v>567</v>
      </c>
      <c r="I83" s="60" t="s">
        <v>286</v>
      </c>
      <c r="J83" s="16" t="s">
        <v>302</v>
      </c>
      <c r="K83" s="61">
        <f>SUM(K79,K81)</f>
        <v>0</v>
      </c>
      <c r="L83" s="71" t="str">
        <f>VLOOKUP(B83,QualitativeNotes!B:C,2,FALSE)</f>
        <v xml:space="preserve"> Not Applicable since all cash is deposited at the central bank</v>
      </c>
    </row>
    <row r="84" spans="1:12" ht="60" x14ac:dyDescent="0.25">
      <c r="A84" s="72">
        <v>44651</v>
      </c>
      <c r="B84" s="73" t="s">
        <v>470</v>
      </c>
      <c r="C84" s="74" t="s">
        <v>71</v>
      </c>
      <c r="D84" s="74" t="s">
        <v>75</v>
      </c>
      <c r="E84" s="74" t="s">
        <v>8</v>
      </c>
      <c r="F84" s="28" t="s">
        <v>566</v>
      </c>
      <c r="G84" s="28" t="s">
        <v>571</v>
      </c>
      <c r="H84" s="28" t="s">
        <v>567</v>
      </c>
      <c r="I84" s="60" t="s">
        <v>286</v>
      </c>
      <c r="J84" s="16" t="s">
        <v>301</v>
      </c>
      <c r="K84" s="61">
        <f>SUM(K80,K82)</f>
        <v>0</v>
      </c>
      <c r="L84" s="71" t="str">
        <f>VLOOKUP(B84,QualitativeNotes!B:C,2,FALSE)</f>
        <v xml:space="preserve"> Not Applicable since all cash is deposited at the central bank</v>
      </c>
    </row>
    <row r="85" spans="1:12" ht="45" x14ac:dyDescent="0.25">
      <c r="A85" s="72">
        <v>44651</v>
      </c>
      <c r="B85" s="73" t="s">
        <v>471</v>
      </c>
      <c r="C85" s="74" t="s">
        <v>71</v>
      </c>
      <c r="D85" s="74" t="s">
        <v>76</v>
      </c>
      <c r="E85" s="74" t="s">
        <v>8</v>
      </c>
      <c r="F85" s="28" t="s">
        <v>566</v>
      </c>
      <c r="G85" s="28" t="s">
        <v>571</v>
      </c>
      <c r="H85" s="28" t="s">
        <v>567</v>
      </c>
      <c r="I85" s="60" t="s">
        <v>286</v>
      </c>
      <c r="J85" s="16" t="s">
        <v>300</v>
      </c>
      <c r="K85" s="61">
        <v>0</v>
      </c>
      <c r="L85" s="71" t="str">
        <f>VLOOKUP(B85,QualitativeNotes!B:C,2,FALSE)</f>
        <v xml:space="preserve"> Not Applicable since all cash is deposited at the central bank</v>
      </c>
    </row>
    <row r="86" spans="1:12" ht="45" x14ac:dyDescent="0.25">
      <c r="A86" s="72">
        <v>44651</v>
      </c>
      <c r="B86" s="73" t="s">
        <v>471</v>
      </c>
      <c r="C86" s="74" t="s">
        <v>71</v>
      </c>
      <c r="D86" s="74" t="s">
        <v>76</v>
      </c>
      <c r="E86" s="74" t="s">
        <v>8</v>
      </c>
      <c r="F86" s="28" t="s">
        <v>566</v>
      </c>
      <c r="G86" s="28" t="s">
        <v>571</v>
      </c>
      <c r="H86" s="28" t="s">
        <v>567</v>
      </c>
      <c r="I86" s="60" t="s">
        <v>286</v>
      </c>
      <c r="J86" s="16" t="s">
        <v>299</v>
      </c>
      <c r="K86" s="61">
        <v>0</v>
      </c>
      <c r="L86" s="71" t="str">
        <f>VLOOKUP(B86,QualitativeNotes!B:C,2,FALSE)</f>
        <v xml:space="preserve"> Not Applicable since all cash is deposited at the central bank</v>
      </c>
    </row>
    <row r="87" spans="1:12" ht="45" x14ac:dyDescent="0.25">
      <c r="A87" s="72">
        <v>44651</v>
      </c>
      <c r="B87" s="73" t="s">
        <v>471</v>
      </c>
      <c r="C87" s="74" t="s">
        <v>71</v>
      </c>
      <c r="D87" s="74" t="s">
        <v>76</v>
      </c>
      <c r="E87" s="74" t="s">
        <v>8</v>
      </c>
      <c r="F87" s="28" t="s">
        <v>566</v>
      </c>
      <c r="G87" s="28" t="s">
        <v>571</v>
      </c>
      <c r="H87" s="28" t="s">
        <v>567</v>
      </c>
      <c r="I87" s="60" t="s">
        <v>286</v>
      </c>
      <c r="J87" s="16" t="s">
        <v>298</v>
      </c>
      <c r="K87" s="61">
        <v>0</v>
      </c>
      <c r="L87" s="71" t="str">
        <f>VLOOKUP(B87,QualitativeNotes!B:C,2,FALSE)</f>
        <v xml:space="preserve"> Not Applicable since all cash is deposited at the central bank</v>
      </c>
    </row>
    <row r="88" spans="1:12" ht="45" x14ac:dyDescent="0.25">
      <c r="A88" s="72">
        <v>44651</v>
      </c>
      <c r="B88" s="73" t="s">
        <v>471</v>
      </c>
      <c r="C88" s="74" t="s">
        <v>71</v>
      </c>
      <c r="D88" s="74" t="s">
        <v>76</v>
      </c>
      <c r="E88" s="74" t="s">
        <v>8</v>
      </c>
      <c r="F88" s="28" t="s">
        <v>566</v>
      </c>
      <c r="G88" s="28" t="s">
        <v>571</v>
      </c>
      <c r="H88" s="28" t="s">
        <v>567</v>
      </c>
      <c r="I88" s="60" t="s">
        <v>286</v>
      </c>
      <c r="J88" s="16" t="s">
        <v>297</v>
      </c>
      <c r="K88" s="61">
        <v>0</v>
      </c>
      <c r="L88" s="71" t="str">
        <f>VLOOKUP(B88,QualitativeNotes!B:C,2,FALSE)</f>
        <v xml:space="preserve"> Not Applicable since all cash is deposited at the central bank</v>
      </c>
    </row>
    <row r="89" spans="1:12" ht="45" x14ac:dyDescent="0.25">
      <c r="A89" s="72">
        <v>44651</v>
      </c>
      <c r="B89" s="73" t="s">
        <v>471</v>
      </c>
      <c r="C89" s="74" t="s">
        <v>71</v>
      </c>
      <c r="D89" s="74" t="s">
        <v>76</v>
      </c>
      <c r="E89" s="74" t="s">
        <v>8</v>
      </c>
      <c r="F89" s="28" t="s">
        <v>566</v>
      </c>
      <c r="G89" s="28" t="s">
        <v>571</v>
      </c>
      <c r="H89" s="28" t="s">
        <v>567</v>
      </c>
      <c r="I89" s="60" t="s">
        <v>286</v>
      </c>
      <c r="J89" s="16" t="s">
        <v>302</v>
      </c>
      <c r="K89" s="61">
        <f>SUM(K85,K87)</f>
        <v>0</v>
      </c>
      <c r="L89" s="71" t="str">
        <f>VLOOKUP(B89,QualitativeNotes!B:C,2,FALSE)</f>
        <v xml:space="preserve"> Not Applicable since all cash is deposited at the central bank</v>
      </c>
    </row>
    <row r="90" spans="1:12" ht="45" x14ac:dyDescent="0.25">
      <c r="A90" s="72">
        <v>44651</v>
      </c>
      <c r="B90" s="73" t="s">
        <v>471</v>
      </c>
      <c r="C90" s="74" t="s">
        <v>71</v>
      </c>
      <c r="D90" s="74" t="s">
        <v>76</v>
      </c>
      <c r="E90" s="74" t="s">
        <v>8</v>
      </c>
      <c r="F90" s="28" t="s">
        <v>566</v>
      </c>
      <c r="G90" s="28" t="s">
        <v>571</v>
      </c>
      <c r="H90" s="28" t="s">
        <v>567</v>
      </c>
      <c r="I90" s="60" t="s">
        <v>286</v>
      </c>
      <c r="J90" s="16" t="s">
        <v>301</v>
      </c>
      <c r="K90" s="61">
        <f>SUM(K86,K88)</f>
        <v>0</v>
      </c>
      <c r="L90" s="71" t="str">
        <f>VLOOKUP(B90,QualitativeNotes!B:C,2,FALSE)</f>
        <v xml:space="preserve"> Not Applicable since all cash is deposited at the central bank</v>
      </c>
    </row>
    <row r="91" spans="1:12" ht="45" x14ac:dyDescent="0.25">
      <c r="A91" s="72">
        <v>44651</v>
      </c>
      <c r="B91" s="73" t="s">
        <v>472</v>
      </c>
      <c r="C91" s="74" t="s">
        <v>71</v>
      </c>
      <c r="D91" s="74" t="s">
        <v>77</v>
      </c>
      <c r="E91" s="74" t="s">
        <v>8</v>
      </c>
      <c r="F91" s="28" t="s">
        <v>566</v>
      </c>
      <c r="G91" s="28" t="s">
        <v>571</v>
      </c>
      <c r="H91" s="28" t="s">
        <v>567</v>
      </c>
      <c r="I91" s="60" t="s">
        <v>286</v>
      </c>
      <c r="J91" s="16" t="s">
        <v>300</v>
      </c>
      <c r="K91" s="61">
        <v>0</v>
      </c>
      <c r="L91" s="71" t="str">
        <f>VLOOKUP(B91,QualitativeNotes!B:C,2,FALSE)</f>
        <v xml:space="preserve"> Not Applicable since all cash is deposited at the central bank</v>
      </c>
    </row>
    <row r="92" spans="1:12" ht="45" x14ac:dyDescent="0.25">
      <c r="A92" s="72">
        <v>44651</v>
      </c>
      <c r="B92" s="73" t="s">
        <v>472</v>
      </c>
      <c r="C92" s="74" t="s">
        <v>71</v>
      </c>
      <c r="D92" s="74" t="s">
        <v>77</v>
      </c>
      <c r="E92" s="74" t="s">
        <v>8</v>
      </c>
      <c r="F92" s="28" t="s">
        <v>566</v>
      </c>
      <c r="G92" s="28" t="s">
        <v>571</v>
      </c>
      <c r="H92" s="28" t="s">
        <v>567</v>
      </c>
      <c r="I92" s="60" t="s">
        <v>286</v>
      </c>
      <c r="J92" s="16" t="s">
        <v>299</v>
      </c>
      <c r="K92" s="61">
        <v>0</v>
      </c>
      <c r="L92" s="71" t="str">
        <f>VLOOKUP(B92,QualitativeNotes!B:C,2,FALSE)</f>
        <v xml:space="preserve"> Not Applicable since all cash is deposited at the central bank</v>
      </c>
    </row>
    <row r="93" spans="1:12" ht="45" x14ac:dyDescent="0.25">
      <c r="A93" s="72">
        <v>44651</v>
      </c>
      <c r="B93" s="73" t="s">
        <v>472</v>
      </c>
      <c r="C93" s="74" t="s">
        <v>71</v>
      </c>
      <c r="D93" s="74" t="s">
        <v>77</v>
      </c>
      <c r="E93" s="74" t="s">
        <v>8</v>
      </c>
      <c r="F93" s="28" t="s">
        <v>566</v>
      </c>
      <c r="G93" s="28" t="s">
        <v>571</v>
      </c>
      <c r="H93" s="28" t="s">
        <v>567</v>
      </c>
      <c r="I93" s="60" t="s">
        <v>286</v>
      </c>
      <c r="J93" s="16" t="s">
        <v>298</v>
      </c>
      <c r="K93" s="61">
        <v>0</v>
      </c>
      <c r="L93" s="71" t="str">
        <f>VLOOKUP(B93,QualitativeNotes!B:C,2,FALSE)</f>
        <v xml:space="preserve"> Not Applicable since all cash is deposited at the central bank</v>
      </c>
    </row>
    <row r="94" spans="1:12" ht="45" x14ac:dyDescent="0.25">
      <c r="A94" s="72">
        <v>44651</v>
      </c>
      <c r="B94" s="73" t="s">
        <v>472</v>
      </c>
      <c r="C94" s="74" t="s">
        <v>71</v>
      </c>
      <c r="D94" s="74" t="s">
        <v>77</v>
      </c>
      <c r="E94" s="74" t="s">
        <v>8</v>
      </c>
      <c r="F94" s="28" t="s">
        <v>566</v>
      </c>
      <c r="G94" s="28" t="s">
        <v>571</v>
      </c>
      <c r="H94" s="28" t="s">
        <v>567</v>
      </c>
      <c r="I94" s="60" t="s">
        <v>286</v>
      </c>
      <c r="J94" s="16" t="s">
        <v>297</v>
      </c>
      <c r="K94" s="61">
        <v>0</v>
      </c>
      <c r="L94" s="71" t="str">
        <f>VLOOKUP(B94,QualitativeNotes!B:C,2,FALSE)</f>
        <v xml:space="preserve"> Not Applicable since all cash is deposited at the central bank</v>
      </c>
    </row>
    <row r="95" spans="1:12" ht="45" x14ac:dyDescent="0.25">
      <c r="A95" s="72">
        <v>44651</v>
      </c>
      <c r="B95" s="73" t="s">
        <v>472</v>
      </c>
      <c r="C95" s="74" t="s">
        <v>71</v>
      </c>
      <c r="D95" s="74" t="s">
        <v>77</v>
      </c>
      <c r="E95" s="74" t="s">
        <v>8</v>
      </c>
      <c r="F95" s="28" t="s">
        <v>566</v>
      </c>
      <c r="G95" s="28" t="s">
        <v>571</v>
      </c>
      <c r="H95" s="28" t="s">
        <v>567</v>
      </c>
      <c r="I95" s="60" t="s">
        <v>286</v>
      </c>
      <c r="J95" s="16" t="s">
        <v>302</v>
      </c>
      <c r="K95" s="61">
        <f>SUM(K91,K93)</f>
        <v>0</v>
      </c>
      <c r="L95" s="71" t="str">
        <f>VLOOKUP(B95,QualitativeNotes!B:C,2,FALSE)</f>
        <v xml:space="preserve"> Not Applicable since all cash is deposited at the central bank</v>
      </c>
    </row>
    <row r="96" spans="1:12" ht="45" x14ac:dyDescent="0.25">
      <c r="A96" s="72">
        <v>44651</v>
      </c>
      <c r="B96" s="73" t="s">
        <v>472</v>
      </c>
      <c r="C96" s="74" t="s">
        <v>71</v>
      </c>
      <c r="D96" s="74" t="s">
        <v>77</v>
      </c>
      <c r="E96" s="74" t="s">
        <v>8</v>
      </c>
      <c r="F96" s="28" t="s">
        <v>566</v>
      </c>
      <c r="G96" s="28" t="s">
        <v>571</v>
      </c>
      <c r="H96" s="28" t="s">
        <v>567</v>
      </c>
      <c r="I96" s="60" t="s">
        <v>286</v>
      </c>
      <c r="J96" s="16" t="s">
        <v>301</v>
      </c>
      <c r="K96" s="61">
        <f>SUM(K92,K94)</f>
        <v>0</v>
      </c>
      <c r="L96" s="71" t="str">
        <f>VLOOKUP(B96,QualitativeNotes!B:C,2,FALSE)</f>
        <v xml:space="preserve"> Not Applicable since all cash is deposited at the central bank</v>
      </c>
    </row>
    <row r="97" spans="1:12" ht="60" x14ac:dyDescent="0.25">
      <c r="A97" s="72">
        <v>44651</v>
      </c>
      <c r="B97" s="73" t="s">
        <v>473</v>
      </c>
      <c r="C97" s="74" t="s">
        <v>71</v>
      </c>
      <c r="D97" s="74" t="s">
        <v>78</v>
      </c>
      <c r="E97" s="74" t="s">
        <v>8</v>
      </c>
      <c r="F97" s="28" t="s">
        <v>566</v>
      </c>
      <c r="G97" s="28" t="s">
        <v>571</v>
      </c>
      <c r="H97" s="28" t="s">
        <v>567</v>
      </c>
      <c r="I97" s="60" t="s">
        <v>286</v>
      </c>
      <c r="J97" s="16" t="s">
        <v>300</v>
      </c>
      <c r="K97" s="61">
        <v>0</v>
      </c>
      <c r="L97" s="71" t="str">
        <f>VLOOKUP(B97,QualitativeNotes!B:C,2,FALSE)</f>
        <v xml:space="preserve"> Not Applicable since all cash is deposited at the central bank</v>
      </c>
    </row>
    <row r="98" spans="1:12" ht="60" x14ac:dyDescent="0.25">
      <c r="A98" s="72">
        <v>44651</v>
      </c>
      <c r="B98" s="73" t="s">
        <v>473</v>
      </c>
      <c r="C98" s="74" t="s">
        <v>71</v>
      </c>
      <c r="D98" s="74" t="s">
        <v>78</v>
      </c>
      <c r="E98" s="74" t="s">
        <v>8</v>
      </c>
      <c r="F98" s="28" t="s">
        <v>566</v>
      </c>
      <c r="G98" s="28" t="s">
        <v>571</v>
      </c>
      <c r="H98" s="28" t="s">
        <v>567</v>
      </c>
      <c r="I98" s="60" t="s">
        <v>286</v>
      </c>
      <c r="J98" s="16" t="s">
        <v>299</v>
      </c>
      <c r="K98" s="61">
        <v>0</v>
      </c>
      <c r="L98" s="71" t="str">
        <f>VLOOKUP(B98,QualitativeNotes!B:C,2,FALSE)</f>
        <v xml:space="preserve"> Not Applicable since all cash is deposited at the central bank</v>
      </c>
    </row>
    <row r="99" spans="1:12" ht="60" x14ac:dyDescent="0.25">
      <c r="A99" s="72">
        <v>44651</v>
      </c>
      <c r="B99" s="73" t="s">
        <v>473</v>
      </c>
      <c r="C99" s="74" t="s">
        <v>71</v>
      </c>
      <c r="D99" s="74" t="s">
        <v>78</v>
      </c>
      <c r="E99" s="74" t="s">
        <v>8</v>
      </c>
      <c r="F99" s="28" t="s">
        <v>566</v>
      </c>
      <c r="G99" s="28" t="s">
        <v>571</v>
      </c>
      <c r="H99" s="28" t="s">
        <v>567</v>
      </c>
      <c r="I99" s="60" t="s">
        <v>286</v>
      </c>
      <c r="J99" s="16" t="s">
        <v>298</v>
      </c>
      <c r="K99" s="61">
        <v>0</v>
      </c>
      <c r="L99" s="71" t="str">
        <f>VLOOKUP(B99,QualitativeNotes!B:C,2,FALSE)</f>
        <v xml:space="preserve"> Not Applicable since all cash is deposited at the central bank</v>
      </c>
    </row>
    <row r="100" spans="1:12" ht="60" x14ac:dyDescent="0.25">
      <c r="A100" s="72">
        <v>44651</v>
      </c>
      <c r="B100" s="73" t="s">
        <v>473</v>
      </c>
      <c r="C100" s="74" t="s">
        <v>71</v>
      </c>
      <c r="D100" s="74" t="s">
        <v>78</v>
      </c>
      <c r="E100" s="74" t="s">
        <v>8</v>
      </c>
      <c r="F100" s="28" t="s">
        <v>566</v>
      </c>
      <c r="G100" s="28" t="s">
        <v>571</v>
      </c>
      <c r="H100" s="28" t="s">
        <v>567</v>
      </c>
      <c r="I100" s="60" t="s">
        <v>286</v>
      </c>
      <c r="J100" s="16" t="s">
        <v>297</v>
      </c>
      <c r="K100" s="61">
        <v>0</v>
      </c>
      <c r="L100" s="71" t="str">
        <f>VLOOKUP(B100,QualitativeNotes!B:C,2,FALSE)</f>
        <v xml:space="preserve"> Not Applicable since all cash is deposited at the central bank</v>
      </c>
    </row>
    <row r="101" spans="1:12" ht="60" x14ac:dyDescent="0.25">
      <c r="A101" s="72">
        <v>44651</v>
      </c>
      <c r="B101" s="73" t="s">
        <v>473</v>
      </c>
      <c r="C101" s="74" t="s">
        <v>71</v>
      </c>
      <c r="D101" s="74" t="s">
        <v>78</v>
      </c>
      <c r="E101" s="74" t="s">
        <v>8</v>
      </c>
      <c r="F101" s="28" t="s">
        <v>566</v>
      </c>
      <c r="G101" s="28" t="s">
        <v>571</v>
      </c>
      <c r="H101" s="28" t="s">
        <v>567</v>
      </c>
      <c r="I101" s="60" t="s">
        <v>286</v>
      </c>
      <c r="J101" s="16" t="s">
        <v>302</v>
      </c>
      <c r="K101" s="61">
        <f>SUM(K97,K99)</f>
        <v>0</v>
      </c>
      <c r="L101" s="71" t="str">
        <f>VLOOKUP(B101,QualitativeNotes!B:C,2,FALSE)</f>
        <v xml:space="preserve"> Not Applicable since all cash is deposited at the central bank</v>
      </c>
    </row>
    <row r="102" spans="1:12" ht="60" x14ac:dyDescent="0.25">
      <c r="A102" s="72">
        <v>44651</v>
      </c>
      <c r="B102" s="73" t="s">
        <v>473</v>
      </c>
      <c r="C102" s="74" t="s">
        <v>71</v>
      </c>
      <c r="D102" s="74" t="s">
        <v>78</v>
      </c>
      <c r="E102" s="74" t="s">
        <v>8</v>
      </c>
      <c r="F102" s="28" t="s">
        <v>566</v>
      </c>
      <c r="G102" s="28" t="s">
        <v>571</v>
      </c>
      <c r="H102" s="28" t="s">
        <v>567</v>
      </c>
      <c r="I102" s="60" t="s">
        <v>286</v>
      </c>
      <c r="J102" s="16" t="s">
        <v>301</v>
      </c>
      <c r="K102" s="61">
        <f>SUM(K98,K100)</f>
        <v>0</v>
      </c>
      <c r="L102" s="71" t="str">
        <f>VLOOKUP(B102,QualitativeNotes!B:C,2,FALSE)</f>
        <v xml:space="preserve"> Not Applicable since all cash is deposited at the central bank</v>
      </c>
    </row>
    <row r="103" spans="1:12" ht="45" x14ac:dyDescent="0.25">
      <c r="A103" s="72">
        <v>44651</v>
      </c>
      <c r="B103" s="73" t="s">
        <v>474</v>
      </c>
      <c r="C103" s="74" t="s">
        <v>71</v>
      </c>
      <c r="D103" s="74" t="s">
        <v>79</v>
      </c>
      <c r="E103" s="74" t="s">
        <v>8</v>
      </c>
      <c r="F103" s="28" t="s">
        <v>566</v>
      </c>
      <c r="G103" s="28" t="s">
        <v>571</v>
      </c>
      <c r="H103" s="28" t="s">
        <v>567</v>
      </c>
      <c r="I103" s="60" t="s">
        <v>286</v>
      </c>
      <c r="J103" s="16" t="s">
        <v>300</v>
      </c>
      <c r="K103" s="61">
        <v>0</v>
      </c>
      <c r="L103" s="71" t="str">
        <f>VLOOKUP(B103,QualitativeNotes!B:C,2,FALSE)</f>
        <v xml:space="preserve"> Not Applicable since all cash is deposited at the central bank</v>
      </c>
    </row>
    <row r="104" spans="1:12" ht="45" x14ac:dyDescent="0.25">
      <c r="A104" s="72">
        <v>44651</v>
      </c>
      <c r="B104" s="73" t="s">
        <v>474</v>
      </c>
      <c r="C104" s="74" t="s">
        <v>71</v>
      </c>
      <c r="D104" s="74" t="s">
        <v>79</v>
      </c>
      <c r="E104" s="74" t="s">
        <v>8</v>
      </c>
      <c r="F104" s="28" t="s">
        <v>566</v>
      </c>
      <c r="G104" s="28" t="s">
        <v>571</v>
      </c>
      <c r="H104" s="28" t="s">
        <v>567</v>
      </c>
      <c r="I104" s="60" t="s">
        <v>286</v>
      </c>
      <c r="J104" s="16" t="s">
        <v>299</v>
      </c>
      <c r="K104" s="61">
        <v>0</v>
      </c>
      <c r="L104" s="71" t="str">
        <f>VLOOKUP(B104,QualitativeNotes!B:C,2,FALSE)</f>
        <v xml:space="preserve"> Not Applicable since all cash is deposited at the central bank</v>
      </c>
    </row>
    <row r="105" spans="1:12" ht="45" x14ac:dyDescent="0.25">
      <c r="A105" s="72">
        <v>44651</v>
      </c>
      <c r="B105" s="73" t="s">
        <v>474</v>
      </c>
      <c r="C105" s="74" t="s">
        <v>71</v>
      </c>
      <c r="D105" s="74" t="s">
        <v>79</v>
      </c>
      <c r="E105" s="74" t="s">
        <v>8</v>
      </c>
      <c r="F105" s="28" t="s">
        <v>566</v>
      </c>
      <c r="G105" s="28" t="s">
        <v>571</v>
      </c>
      <c r="H105" s="28" t="s">
        <v>567</v>
      </c>
      <c r="I105" s="60" t="s">
        <v>286</v>
      </c>
      <c r="J105" s="16" t="s">
        <v>298</v>
      </c>
      <c r="K105" s="61">
        <v>0</v>
      </c>
      <c r="L105" s="71" t="str">
        <f>VLOOKUP(B105,QualitativeNotes!B:C,2,FALSE)</f>
        <v xml:space="preserve"> Not Applicable since all cash is deposited at the central bank</v>
      </c>
    </row>
    <row r="106" spans="1:12" ht="45" x14ac:dyDescent="0.25">
      <c r="A106" s="72">
        <v>44651</v>
      </c>
      <c r="B106" s="73" t="s">
        <v>474</v>
      </c>
      <c r="C106" s="74" t="s">
        <v>71</v>
      </c>
      <c r="D106" s="74" t="s">
        <v>79</v>
      </c>
      <c r="E106" s="74" t="s">
        <v>8</v>
      </c>
      <c r="F106" s="28" t="s">
        <v>566</v>
      </c>
      <c r="G106" s="28" t="s">
        <v>571</v>
      </c>
      <c r="H106" s="28" t="s">
        <v>567</v>
      </c>
      <c r="I106" s="60" t="s">
        <v>286</v>
      </c>
      <c r="J106" s="16" t="s">
        <v>297</v>
      </c>
      <c r="K106" s="61">
        <v>0</v>
      </c>
      <c r="L106" s="71" t="str">
        <f>VLOOKUP(B106,QualitativeNotes!B:C,2,FALSE)</f>
        <v xml:space="preserve"> Not Applicable since all cash is deposited at the central bank</v>
      </c>
    </row>
    <row r="107" spans="1:12" ht="45" x14ac:dyDescent="0.25">
      <c r="A107" s="72">
        <v>44651</v>
      </c>
      <c r="B107" s="73" t="s">
        <v>474</v>
      </c>
      <c r="C107" s="74" t="s">
        <v>71</v>
      </c>
      <c r="D107" s="74" t="s">
        <v>79</v>
      </c>
      <c r="E107" s="74" t="s">
        <v>8</v>
      </c>
      <c r="F107" s="28" t="s">
        <v>566</v>
      </c>
      <c r="G107" s="28" t="s">
        <v>571</v>
      </c>
      <c r="H107" s="28" t="s">
        <v>567</v>
      </c>
      <c r="I107" s="60" t="s">
        <v>286</v>
      </c>
      <c r="J107" s="16" t="s">
        <v>302</v>
      </c>
      <c r="K107" s="61">
        <f>SUM(K103,K105)</f>
        <v>0</v>
      </c>
      <c r="L107" s="71" t="str">
        <f>VLOOKUP(B107,QualitativeNotes!B:C,2,FALSE)</f>
        <v xml:space="preserve"> Not Applicable since all cash is deposited at the central bank</v>
      </c>
    </row>
    <row r="108" spans="1:12" ht="45" x14ac:dyDescent="0.25">
      <c r="A108" s="72">
        <v>44651</v>
      </c>
      <c r="B108" s="73" t="s">
        <v>474</v>
      </c>
      <c r="C108" s="74" t="s">
        <v>71</v>
      </c>
      <c r="D108" s="74" t="s">
        <v>79</v>
      </c>
      <c r="E108" s="74" t="s">
        <v>8</v>
      </c>
      <c r="F108" s="28" t="s">
        <v>566</v>
      </c>
      <c r="G108" s="28" t="s">
        <v>571</v>
      </c>
      <c r="H108" s="28" t="s">
        <v>567</v>
      </c>
      <c r="I108" s="60" t="s">
        <v>286</v>
      </c>
      <c r="J108" s="16" t="s">
        <v>301</v>
      </c>
      <c r="K108" s="61">
        <f>SUM(K104,K106)</f>
        <v>0</v>
      </c>
      <c r="L108" s="71" t="str">
        <f>VLOOKUP(B108,QualitativeNotes!B:C,2,FALSE)</f>
        <v xml:space="preserve"> Not Applicable since all cash is deposited at the central bank</v>
      </c>
    </row>
    <row r="109" spans="1:12" ht="45" x14ac:dyDescent="0.25">
      <c r="A109" s="72">
        <v>44651</v>
      </c>
      <c r="B109" s="73" t="s">
        <v>475</v>
      </c>
      <c r="C109" s="74" t="s">
        <v>71</v>
      </c>
      <c r="D109" s="74" t="s">
        <v>80</v>
      </c>
      <c r="E109" s="74" t="s">
        <v>8</v>
      </c>
      <c r="F109" s="28" t="s">
        <v>566</v>
      </c>
      <c r="G109" s="28" t="s">
        <v>571</v>
      </c>
      <c r="H109" s="28" t="s">
        <v>567</v>
      </c>
      <c r="I109" s="60" t="s">
        <v>286</v>
      </c>
      <c r="J109" s="16" t="s">
        <v>300</v>
      </c>
      <c r="K109" s="61">
        <v>0</v>
      </c>
      <c r="L109" s="71" t="str">
        <f>VLOOKUP(B109,QualitativeNotes!B:C,2,FALSE)</f>
        <v xml:space="preserve"> Not Applicable since all cash is deposited at the central bank</v>
      </c>
    </row>
    <row r="110" spans="1:12" ht="45" x14ac:dyDescent="0.25">
      <c r="A110" s="72">
        <v>44651</v>
      </c>
      <c r="B110" s="73" t="s">
        <v>475</v>
      </c>
      <c r="C110" s="74" t="s">
        <v>71</v>
      </c>
      <c r="D110" s="74" t="s">
        <v>80</v>
      </c>
      <c r="E110" s="74" t="s">
        <v>8</v>
      </c>
      <c r="F110" s="28" t="s">
        <v>566</v>
      </c>
      <c r="G110" s="28" t="s">
        <v>571</v>
      </c>
      <c r="H110" s="28" t="s">
        <v>567</v>
      </c>
      <c r="I110" s="60" t="s">
        <v>286</v>
      </c>
      <c r="J110" s="16" t="s">
        <v>299</v>
      </c>
      <c r="K110" s="61">
        <v>0</v>
      </c>
      <c r="L110" s="71" t="str">
        <f>VLOOKUP(B110,QualitativeNotes!B:C,2,FALSE)</f>
        <v xml:space="preserve"> Not Applicable since all cash is deposited at the central bank</v>
      </c>
    </row>
    <row r="111" spans="1:12" ht="45" x14ac:dyDescent="0.25">
      <c r="A111" s="72">
        <v>44651</v>
      </c>
      <c r="B111" s="73" t="s">
        <v>475</v>
      </c>
      <c r="C111" s="74" t="s">
        <v>71</v>
      </c>
      <c r="D111" s="74" t="s">
        <v>80</v>
      </c>
      <c r="E111" s="74" t="s">
        <v>8</v>
      </c>
      <c r="F111" s="28" t="s">
        <v>566</v>
      </c>
      <c r="G111" s="28" t="s">
        <v>571</v>
      </c>
      <c r="H111" s="28" t="s">
        <v>567</v>
      </c>
      <c r="I111" s="60" t="s">
        <v>286</v>
      </c>
      <c r="J111" s="16" t="s">
        <v>298</v>
      </c>
      <c r="K111" s="61">
        <v>0</v>
      </c>
      <c r="L111" s="71" t="str">
        <f>VLOOKUP(B111,QualitativeNotes!B:C,2,FALSE)</f>
        <v xml:space="preserve"> Not Applicable since all cash is deposited at the central bank</v>
      </c>
    </row>
    <row r="112" spans="1:12" ht="45" x14ac:dyDescent="0.25">
      <c r="A112" s="72">
        <v>44651</v>
      </c>
      <c r="B112" s="73" t="s">
        <v>475</v>
      </c>
      <c r="C112" s="74" t="s">
        <v>71</v>
      </c>
      <c r="D112" s="74" t="s">
        <v>80</v>
      </c>
      <c r="E112" s="74" t="s">
        <v>8</v>
      </c>
      <c r="F112" s="28" t="s">
        <v>566</v>
      </c>
      <c r="G112" s="28" t="s">
        <v>571</v>
      </c>
      <c r="H112" s="28" t="s">
        <v>567</v>
      </c>
      <c r="I112" s="60" t="s">
        <v>286</v>
      </c>
      <c r="J112" s="16" t="s">
        <v>297</v>
      </c>
      <c r="K112" s="61">
        <v>0</v>
      </c>
      <c r="L112" s="71" t="str">
        <f>VLOOKUP(B112,QualitativeNotes!B:C,2,FALSE)</f>
        <v xml:space="preserve"> Not Applicable since all cash is deposited at the central bank</v>
      </c>
    </row>
    <row r="113" spans="1:12" ht="45" x14ac:dyDescent="0.25">
      <c r="A113" s="72">
        <v>44651</v>
      </c>
      <c r="B113" s="73" t="s">
        <v>475</v>
      </c>
      <c r="C113" s="74" t="s">
        <v>71</v>
      </c>
      <c r="D113" s="74" t="s">
        <v>80</v>
      </c>
      <c r="E113" s="74" t="s">
        <v>8</v>
      </c>
      <c r="F113" s="28" t="s">
        <v>566</v>
      </c>
      <c r="G113" s="28" t="s">
        <v>571</v>
      </c>
      <c r="H113" s="28" t="s">
        <v>567</v>
      </c>
      <c r="I113" s="60" t="s">
        <v>286</v>
      </c>
      <c r="J113" s="16" t="s">
        <v>302</v>
      </c>
      <c r="K113" s="61">
        <f>SUM(K109,K111)</f>
        <v>0</v>
      </c>
      <c r="L113" s="71" t="str">
        <f>VLOOKUP(B113,QualitativeNotes!B:C,2,FALSE)</f>
        <v xml:space="preserve"> Not Applicable since all cash is deposited at the central bank</v>
      </c>
    </row>
    <row r="114" spans="1:12" ht="45" x14ac:dyDescent="0.25">
      <c r="A114" s="72">
        <v>44651</v>
      </c>
      <c r="B114" s="73" t="s">
        <v>475</v>
      </c>
      <c r="C114" s="74" t="s">
        <v>71</v>
      </c>
      <c r="D114" s="74" t="s">
        <v>80</v>
      </c>
      <c r="E114" s="74" t="s">
        <v>8</v>
      </c>
      <c r="F114" s="28" t="s">
        <v>566</v>
      </c>
      <c r="G114" s="28" t="s">
        <v>571</v>
      </c>
      <c r="H114" s="28" t="s">
        <v>567</v>
      </c>
      <c r="I114" s="60" t="s">
        <v>286</v>
      </c>
      <c r="J114" s="16" t="s">
        <v>301</v>
      </c>
      <c r="K114" s="61">
        <f>SUM(K110,K112)</f>
        <v>0</v>
      </c>
      <c r="L114" s="71" t="str">
        <f>VLOOKUP(B114,QualitativeNotes!B:C,2,FALSE)</f>
        <v xml:space="preserve"> Not Applicable since all cash is deposited at the central bank</v>
      </c>
    </row>
    <row r="115" spans="1:12" ht="45" x14ac:dyDescent="0.25">
      <c r="A115" s="72">
        <v>44651</v>
      </c>
      <c r="B115" s="73" t="s">
        <v>476</v>
      </c>
      <c r="C115" s="74" t="s">
        <v>71</v>
      </c>
      <c r="D115" s="74" t="s">
        <v>81</v>
      </c>
      <c r="E115" s="74" t="s">
        <v>8</v>
      </c>
      <c r="F115" s="28" t="s">
        <v>566</v>
      </c>
      <c r="G115" s="28" t="s">
        <v>571</v>
      </c>
      <c r="H115" s="28" t="s">
        <v>567</v>
      </c>
      <c r="I115" s="60" t="s">
        <v>286</v>
      </c>
      <c r="J115" s="16" t="s">
        <v>300</v>
      </c>
      <c r="K115" s="61">
        <v>0</v>
      </c>
      <c r="L115" s="71" t="str">
        <f>VLOOKUP(B115,QualitativeNotes!B:C,2,FALSE)</f>
        <v xml:space="preserve"> Not Applicable since all cash is deposited at the central bank</v>
      </c>
    </row>
    <row r="116" spans="1:12" ht="45" x14ac:dyDescent="0.25">
      <c r="A116" s="72">
        <v>44651</v>
      </c>
      <c r="B116" s="73" t="s">
        <v>476</v>
      </c>
      <c r="C116" s="74" t="s">
        <v>71</v>
      </c>
      <c r="D116" s="74" t="s">
        <v>81</v>
      </c>
      <c r="E116" s="74" t="s">
        <v>8</v>
      </c>
      <c r="F116" s="28" t="s">
        <v>566</v>
      </c>
      <c r="G116" s="28" t="s">
        <v>571</v>
      </c>
      <c r="H116" s="28" t="s">
        <v>567</v>
      </c>
      <c r="I116" s="60" t="s">
        <v>286</v>
      </c>
      <c r="J116" s="16" t="s">
        <v>299</v>
      </c>
      <c r="K116" s="61">
        <v>0</v>
      </c>
      <c r="L116" s="71" t="str">
        <f>VLOOKUP(B116,QualitativeNotes!B:C,2,FALSE)</f>
        <v xml:space="preserve"> Not Applicable since all cash is deposited at the central bank</v>
      </c>
    </row>
    <row r="117" spans="1:12" ht="45" x14ac:dyDescent="0.25">
      <c r="A117" s="72">
        <v>44651</v>
      </c>
      <c r="B117" s="73" t="s">
        <v>476</v>
      </c>
      <c r="C117" s="74" t="s">
        <v>71</v>
      </c>
      <c r="D117" s="74" t="s">
        <v>81</v>
      </c>
      <c r="E117" s="74" t="s">
        <v>8</v>
      </c>
      <c r="F117" s="28" t="s">
        <v>566</v>
      </c>
      <c r="G117" s="28" t="s">
        <v>571</v>
      </c>
      <c r="H117" s="28" t="s">
        <v>567</v>
      </c>
      <c r="I117" s="60" t="s">
        <v>286</v>
      </c>
      <c r="J117" s="16" t="s">
        <v>298</v>
      </c>
      <c r="K117" s="61">
        <v>0</v>
      </c>
      <c r="L117" s="71" t="str">
        <f>VLOOKUP(B117,QualitativeNotes!B:C,2,FALSE)</f>
        <v xml:space="preserve"> Not Applicable since all cash is deposited at the central bank</v>
      </c>
    </row>
    <row r="118" spans="1:12" ht="45" x14ac:dyDescent="0.25">
      <c r="A118" s="72">
        <v>44651</v>
      </c>
      <c r="B118" s="73" t="s">
        <v>476</v>
      </c>
      <c r="C118" s="74" t="s">
        <v>71</v>
      </c>
      <c r="D118" s="74" t="s">
        <v>81</v>
      </c>
      <c r="E118" s="74" t="s">
        <v>8</v>
      </c>
      <c r="F118" s="28" t="s">
        <v>566</v>
      </c>
      <c r="G118" s="28" t="s">
        <v>571</v>
      </c>
      <c r="H118" s="28" t="s">
        <v>567</v>
      </c>
      <c r="I118" s="60" t="s">
        <v>286</v>
      </c>
      <c r="J118" s="16" t="s">
        <v>297</v>
      </c>
      <c r="K118" s="61">
        <v>0</v>
      </c>
      <c r="L118" s="71" t="str">
        <f>VLOOKUP(B118,QualitativeNotes!B:C,2,FALSE)</f>
        <v xml:space="preserve"> Not Applicable since all cash is deposited at the central bank</v>
      </c>
    </row>
    <row r="119" spans="1:12" ht="45" x14ac:dyDescent="0.25">
      <c r="A119" s="72">
        <v>44651</v>
      </c>
      <c r="B119" s="73" t="s">
        <v>476</v>
      </c>
      <c r="C119" s="74" t="s">
        <v>71</v>
      </c>
      <c r="D119" s="74" t="s">
        <v>81</v>
      </c>
      <c r="E119" s="74" t="s">
        <v>8</v>
      </c>
      <c r="F119" s="28" t="s">
        <v>566</v>
      </c>
      <c r="G119" s="28" t="s">
        <v>571</v>
      </c>
      <c r="H119" s="28" t="s">
        <v>567</v>
      </c>
      <c r="I119" s="60" t="s">
        <v>286</v>
      </c>
      <c r="J119" s="16" t="s">
        <v>302</v>
      </c>
      <c r="K119" s="61">
        <f>SUM(K115,K117)</f>
        <v>0</v>
      </c>
      <c r="L119" s="71" t="str">
        <f>VLOOKUP(B119,QualitativeNotes!B:C,2,FALSE)</f>
        <v xml:space="preserve"> Not Applicable since all cash is deposited at the central bank</v>
      </c>
    </row>
    <row r="120" spans="1:12" ht="45" x14ac:dyDescent="0.25">
      <c r="A120" s="72">
        <v>44651</v>
      </c>
      <c r="B120" s="73" t="s">
        <v>476</v>
      </c>
      <c r="C120" s="74" t="s">
        <v>71</v>
      </c>
      <c r="D120" s="74" t="s">
        <v>81</v>
      </c>
      <c r="E120" s="74" t="s">
        <v>8</v>
      </c>
      <c r="F120" s="28" t="s">
        <v>566</v>
      </c>
      <c r="G120" s="28" t="s">
        <v>571</v>
      </c>
      <c r="H120" s="28" t="s">
        <v>567</v>
      </c>
      <c r="I120" s="60" t="s">
        <v>286</v>
      </c>
      <c r="J120" s="16" t="s">
        <v>301</v>
      </c>
      <c r="K120" s="61">
        <f>SUM(K116,K118)</f>
        <v>0</v>
      </c>
      <c r="L120" s="71" t="str">
        <f>VLOOKUP(B120,QualitativeNotes!B:C,2,FALSE)</f>
        <v xml:space="preserve"> Not Applicable since all cash is deposited at the central bank</v>
      </c>
    </row>
    <row r="121" spans="1:12" ht="45" x14ac:dyDescent="0.25">
      <c r="A121" s="72">
        <v>44651</v>
      </c>
      <c r="B121" s="73" t="s">
        <v>477</v>
      </c>
      <c r="C121" s="74" t="s">
        <v>71</v>
      </c>
      <c r="D121" s="74" t="s">
        <v>535</v>
      </c>
      <c r="E121" s="74" t="s">
        <v>8</v>
      </c>
      <c r="F121" s="28" t="s">
        <v>566</v>
      </c>
      <c r="G121" s="28" t="s">
        <v>571</v>
      </c>
      <c r="H121" s="28" t="s">
        <v>567</v>
      </c>
      <c r="I121" s="60" t="s">
        <v>286</v>
      </c>
      <c r="J121" s="16" t="s">
        <v>300</v>
      </c>
      <c r="K121" s="61">
        <v>0</v>
      </c>
      <c r="L121" s="71" t="str">
        <f>VLOOKUP(B121,QualitativeNotes!B:C,2,FALSE)</f>
        <v xml:space="preserve"> Not Applicable since all cash is deposited at the central bank</v>
      </c>
    </row>
    <row r="122" spans="1:12" ht="45" x14ac:dyDescent="0.25">
      <c r="A122" s="72">
        <v>44651</v>
      </c>
      <c r="B122" s="73" t="s">
        <v>477</v>
      </c>
      <c r="C122" s="74" t="s">
        <v>71</v>
      </c>
      <c r="D122" s="74" t="s">
        <v>535</v>
      </c>
      <c r="E122" s="74" t="s">
        <v>8</v>
      </c>
      <c r="F122" s="28" t="s">
        <v>566</v>
      </c>
      <c r="G122" s="28" t="s">
        <v>571</v>
      </c>
      <c r="H122" s="28" t="s">
        <v>567</v>
      </c>
      <c r="I122" s="60" t="s">
        <v>286</v>
      </c>
      <c r="J122" s="16" t="s">
        <v>299</v>
      </c>
      <c r="K122" s="61">
        <v>0</v>
      </c>
      <c r="L122" s="71" t="str">
        <f>VLOOKUP(B122,QualitativeNotes!B:C,2,FALSE)</f>
        <v xml:space="preserve"> Not Applicable since all cash is deposited at the central bank</v>
      </c>
    </row>
    <row r="123" spans="1:12" ht="45" x14ac:dyDescent="0.25">
      <c r="A123" s="72">
        <v>44651</v>
      </c>
      <c r="B123" s="73" t="s">
        <v>477</v>
      </c>
      <c r="C123" s="74" t="s">
        <v>71</v>
      </c>
      <c r="D123" s="74" t="s">
        <v>535</v>
      </c>
      <c r="E123" s="74" t="s">
        <v>8</v>
      </c>
      <c r="F123" s="28" t="s">
        <v>566</v>
      </c>
      <c r="G123" s="28" t="s">
        <v>571</v>
      </c>
      <c r="H123" s="28" t="s">
        <v>567</v>
      </c>
      <c r="I123" s="60" t="s">
        <v>286</v>
      </c>
      <c r="J123" s="16" t="s">
        <v>298</v>
      </c>
      <c r="K123" s="61">
        <v>0</v>
      </c>
      <c r="L123" s="71" t="str">
        <f>VLOOKUP(B123,QualitativeNotes!B:C,2,FALSE)</f>
        <v xml:space="preserve"> Not Applicable since all cash is deposited at the central bank</v>
      </c>
    </row>
    <row r="124" spans="1:12" ht="45" x14ac:dyDescent="0.25">
      <c r="A124" s="72">
        <v>44651</v>
      </c>
      <c r="B124" s="73" t="s">
        <v>477</v>
      </c>
      <c r="C124" s="74" t="s">
        <v>71</v>
      </c>
      <c r="D124" s="74" t="s">
        <v>535</v>
      </c>
      <c r="E124" s="74" t="s">
        <v>8</v>
      </c>
      <c r="F124" s="28" t="s">
        <v>566</v>
      </c>
      <c r="G124" s="28" t="s">
        <v>571</v>
      </c>
      <c r="H124" s="28" t="s">
        <v>567</v>
      </c>
      <c r="I124" s="60" t="s">
        <v>286</v>
      </c>
      <c r="J124" s="16" t="s">
        <v>297</v>
      </c>
      <c r="K124" s="61">
        <v>0</v>
      </c>
      <c r="L124" s="71" t="str">
        <f>VLOOKUP(B124,QualitativeNotes!B:C,2,FALSE)</f>
        <v xml:space="preserve"> Not Applicable since all cash is deposited at the central bank</v>
      </c>
    </row>
    <row r="125" spans="1:12" ht="45" x14ac:dyDescent="0.25">
      <c r="A125" s="72">
        <v>44651</v>
      </c>
      <c r="B125" s="73" t="s">
        <v>477</v>
      </c>
      <c r="C125" s="74" t="s">
        <v>71</v>
      </c>
      <c r="D125" s="74" t="s">
        <v>535</v>
      </c>
      <c r="E125" s="74" t="s">
        <v>8</v>
      </c>
      <c r="F125" s="28" t="s">
        <v>566</v>
      </c>
      <c r="G125" s="28" t="s">
        <v>571</v>
      </c>
      <c r="H125" s="28" t="s">
        <v>567</v>
      </c>
      <c r="I125" s="60" t="s">
        <v>286</v>
      </c>
      <c r="J125" s="16" t="s">
        <v>302</v>
      </c>
      <c r="K125" s="61">
        <f>SUM(K121,K123)</f>
        <v>0</v>
      </c>
      <c r="L125" s="71" t="str">
        <f>VLOOKUP(B125,QualitativeNotes!B:C,2,FALSE)</f>
        <v xml:space="preserve"> Not Applicable since all cash is deposited at the central bank</v>
      </c>
    </row>
    <row r="126" spans="1:12" ht="45" x14ac:dyDescent="0.25">
      <c r="A126" s="72">
        <v>44651</v>
      </c>
      <c r="B126" s="73" t="s">
        <v>477</v>
      </c>
      <c r="C126" s="74" t="s">
        <v>71</v>
      </c>
      <c r="D126" s="74" t="s">
        <v>535</v>
      </c>
      <c r="E126" s="74" t="s">
        <v>8</v>
      </c>
      <c r="F126" s="28" t="s">
        <v>566</v>
      </c>
      <c r="G126" s="28" t="s">
        <v>571</v>
      </c>
      <c r="H126" s="28" t="s">
        <v>567</v>
      </c>
      <c r="I126" s="60" t="s">
        <v>286</v>
      </c>
      <c r="J126" s="16" t="s">
        <v>301</v>
      </c>
      <c r="K126" s="61">
        <f>SUM(K122,K124)</f>
        <v>0</v>
      </c>
      <c r="L126" s="71" t="str">
        <f>VLOOKUP(B126,QualitativeNotes!B:C,2,FALSE)</f>
        <v xml:space="preserve"> Not Applicable since all cash is deposited at the central bank</v>
      </c>
    </row>
    <row r="127" spans="1:12" ht="45" x14ac:dyDescent="0.25">
      <c r="A127" s="72">
        <v>44651</v>
      </c>
      <c r="B127" s="73" t="s">
        <v>478</v>
      </c>
      <c r="C127" s="74" t="s">
        <v>71</v>
      </c>
      <c r="D127" s="74" t="s">
        <v>536</v>
      </c>
      <c r="E127" s="74" t="s">
        <v>8</v>
      </c>
      <c r="F127" s="28" t="s">
        <v>566</v>
      </c>
      <c r="G127" s="28" t="s">
        <v>571</v>
      </c>
      <c r="H127" s="28" t="s">
        <v>567</v>
      </c>
      <c r="I127" s="60" t="s">
        <v>286</v>
      </c>
      <c r="J127" s="16" t="s">
        <v>300</v>
      </c>
      <c r="K127" s="61">
        <v>0</v>
      </c>
      <c r="L127" s="71" t="str">
        <f>VLOOKUP(B127,QualitativeNotes!B:C,2,FALSE)</f>
        <v xml:space="preserve"> Not Applicable since all cash is deposited at the central bank</v>
      </c>
    </row>
    <row r="128" spans="1:12" ht="45" x14ac:dyDescent="0.25">
      <c r="A128" s="72">
        <v>44651</v>
      </c>
      <c r="B128" s="73" t="s">
        <v>478</v>
      </c>
      <c r="C128" s="74" t="s">
        <v>71</v>
      </c>
      <c r="D128" s="74" t="s">
        <v>536</v>
      </c>
      <c r="E128" s="74" t="s">
        <v>8</v>
      </c>
      <c r="F128" s="28" t="s">
        <v>566</v>
      </c>
      <c r="G128" s="28" t="s">
        <v>571</v>
      </c>
      <c r="H128" s="28" t="s">
        <v>567</v>
      </c>
      <c r="I128" s="60" t="s">
        <v>286</v>
      </c>
      <c r="J128" s="16" t="s">
        <v>299</v>
      </c>
      <c r="K128" s="61">
        <v>0</v>
      </c>
      <c r="L128" s="71" t="str">
        <f>VLOOKUP(B128,QualitativeNotes!B:C,2,FALSE)</f>
        <v xml:space="preserve"> Not Applicable since all cash is deposited at the central bank</v>
      </c>
    </row>
    <row r="129" spans="1:12" ht="45" x14ac:dyDescent="0.25">
      <c r="A129" s="72">
        <v>44651</v>
      </c>
      <c r="B129" s="73" t="s">
        <v>478</v>
      </c>
      <c r="C129" s="74" t="s">
        <v>71</v>
      </c>
      <c r="D129" s="74" t="s">
        <v>536</v>
      </c>
      <c r="E129" s="74" t="s">
        <v>8</v>
      </c>
      <c r="F129" s="28" t="s">
        <v>566</v>
      </c>
      <c r="G129" s="28" t="s">
        <v>571</v>
      </c>
      <c r="H129" s="28" t="s">
        <v>567</v>
      </c>
      <c r="I129" s="60" t="s">
        <v>286</v>
      </c>
      <c r="J129" s="16" t="s">
        <v>298</v>
      </c>
      <c r="K129" s="61">
        <v>0</v>
      </c>
      <c r="L129" s="71" t="str">
        <f>VLOOKUP(B129,QualitativeNotes!B:C,2,FALSE)</f>
        <v xml:space="preserve"> Not Applicable since all cash is deposited at the central bank</v>
      </c>
    </row>
    <row r="130" spans="1:12" ht="45" x14ac:dyDescent="0.25">
      <c r="A130" s="72">
        <v>44651</v>
      </c>
      <c r="B130" s="73" t="s">
        <v>478</v>
      </c>
      <c r="C130" s="74" t="s">
        <v>71</v>
      </c>
      <c r="D130" s="74" t="s">
        <v>536</v>
      </c>
      <c r="E130" s="74" t="s">
        <v>8</v>
      </c>
      <c r="F130" s="28" t="s">
        <v>566</v>
      </c>
      <c r="G130" s="28" t="s">
        <v>571</v>
      </c>
      <c r="H130" s="28" t="s">
        <v>567</v>
      </c>
      <c r="I130" s="60" t="s">
        <v>286</v>
      </c>
      <c r="J130" s="16" t="s">
        <v>297</v>
      </c>
      <c r="K130" s="61">
        <v>0</v>
      </c>
      <c r="L130" s="71" t="str">
        <f>VLOOKUP(B130,QualitativeNotes!B:C,2,FALSE)</f>
        <v xml:space="preserve"> Not Applicable since all cash is deposited at the central bank</v>
      </c>
    </row>
    <row r="131" spans="1:12" ht="45" x14ac:dyDescent="0.25">
      <c r="A131" s="72">
        <v>44651</v>
      </c>
      <c r="B131" s="73" t="s">
        <v>478</v>
      </c>
      <c r="C131" s="74" t="s">
        <v>71</v>
      </c>
      <c r="D131" s="74" t="s">
        <v>536</v>
      </c>
      <c r="E131" s="74" t="s">
        <v>8</v>
      </c>
      <c r="F131" s="28" t="s">
        <v>566</v>
      </c>
      <c r="G131" s="28" t="s">
        <v>571</v>
      </c>
      <c r="H131" s="28" t="s">
        <v>567</v>
      </c>
      <c r="I131" s="60" t="s">
        <v>286</v>
      </c>
      <c r="J131" s="16" t="s">
        <v>302</v>
      </c>
      <c r="K131" s="61">
        <f>SUM(K127,K129)</f>
        <v>0</v>
      </c>
      <c r="L131" s="71" t="str">
        <f>VLOOKUP(B131,QualitativeNotes!B:C,2,FALSE)</f>
        <v xml:space="preserve"> Not Applicable since all cash is deposited at the central bank</v>
      </c>
    </row>
    <row r="132" spans="1:12" ht="45" x14ac:dyDescent="0.25">
      <c r="A132" s="72">
        <v>44651</v>
      </c>
      <c r="B132" s="73" t="s">
        <v>478</v>
      </c>
      <c r="C132" s="74" t="s">
        <v>71</v>
      </c>
      <c r="D132" s="74" t="s">
        <v>536</v>
      </c>
      <c r="E132" s="74" t="s">
        <v>8</v>
      </c>
      <c r="F132" s="28" t="s">
        <v>566</v>
      </c>
      <c r="G132" s="28" t="s">
        <v>571</v>
      </c>
      <c r="H132" s="28" t="s">
        <v>567</v>
      </c>
      <c r="I132" s="60" t="s">
        <v>286</v>
      </c>
      <c r="J132" s="16" t="s">
        <v>301</v>
      </c>
      <c r="K132" s="61">
        <f>SUM(K128,K130)</f>
        <v>0</v>
      </c>
      <c r="L132" s="71" t="str">
        <f>VLOOKUP(B132,QualitativeNotes!B:C,2,FALSE)</f>
        <v xml:space="preserve"> Not Applicable since all cash is deposited at the central bank</v>
      </c>
    </row>
    <row r="133" spans="1:12" ht="45" x14ac:dyDescent="0.25">
      <c r="A133" s="72">
        <v>44651</v>
      </c>
      <c r="B133" s="73" t="s">
        <v>479</v>
      </c>
      <c r="C133" s="74" t="s">
        <v>71</v>
      </c>
      <c r="D133" s="74" t="s">
        <v>82</v>
      </c>
      <c r="E133" s="74" t="s">
        <v>8</v>
      </c>
      <c r="F133" s="28" t="s">
        <v>566</v>
      </c>
      <c r="G133" s="28" t="s">
        <v>571</v>
      </c>
      <c r="H133" s="28" t="s">
        <v>567</v>
      </c>
      <c r="I133" s="60" t="s">
        <v>286</v>
      </c>
      <c r="J133" s="16" t="s">
        <v>300</v>
      </c>
      <c r="K133" s="61">
        <v>0</v>
      </c>
      <c r="L133" s="71" t="str">
        <f>VLOOKUP(B133,QualitativeNotes!B:C,2,FALSE)</f>
        <v xml:space="preserve"> Not Applicable since all cash is deposited at the central bank</v>
      </c>
    </row>
    <row r="134" spans="1:12" ht="45" x14ac:dyDescent="0.25">
      <c r="A134" s="72">
        <v>44651</v>
      </c>
      <c r="B134" s="73" t="s">
        <v>479</v>
      </c>
      <c r="C134" s="74" t="s">
        <v>71</v>
      </c>
      <c r="D134" s="74" t="s">
        <v>82</v>
      </c>
      <c r="E134" s="74" t="s">
        <v>8</v>
      </c>
      <c r="F134" s="28" t="s">
        <v>566</v>
      </c>
      <c r="G134" s="28" t="s">
        <v>571</v>
      </c>
      <c r="H134" s="28" t="s">
        <v>567</v>
      </c>
      <c r="I134" s="60" t="s">
        <v>286</v>
      </c>
      <c r="J134" s="16" t="s">
        <v>299</v>
      </c>
      <c r="K134" s="61">
        <v>0</v>
      </c>
      <c r="L134" s="71" t="str">
        <f>VLOOKUP(B134,QualitativeNotes!B:C,2,FALSE)</f>
        <v xml:space="preserve"> Not Applicable since all cash is deposited at the central bank</v>
      </c>
    </row>
    <row r="135" spans="1:12" ht="45" x14ac:dyDescent="0.25">
      <c r="A135" s="72">
        <v>44651</v>
      </c>
      <c r="B135" s="73" t="s">
        <v>479</v>
      </c>
      <c r="C135" s="74" t="s">
        <v>71</v>
      </c>
      <c r="D135" s="74" t="s">
        <v>82</v>
      </c>
      <c r="E135" s="74" t="s">
        <v>8</v>
      </c>
      <c r="F135" s="28" t="s">
        <v>566</v>
      </c>
      <c r="G135" s="28" t="s">
        <v>571</v>
      </c>
      <c r="H135" s="28" t="s">
        <v>567</v>
      </c>
      <c r="I135" s="60" t="s">
        <v>286</v>
      </c>
      <c r="J135" s="16" t="s">
        <v>298</v>
      </c>
      <c r="K135" s="61">
        <v>0</v>
      </c>
      <c r="L135" s="71" t="str">
        <f>VLOOKUP(B135,QualitativeNotes!B:C,2,FALSE)</f>
        <v xml:space="preserve"> Not Applicable since all cash is deposited at the central bank</v>
      </c>
    </row>
    <row r="136" spans="1:12" ht="45" x14ac:dyDescent="0.25">
      <c r="A136" s="72">
        <v>44651</v>
      </c>
      <c r="B136" s="73" t="s">
        <v>479</v>
      </c>
      <c r="C136" s="74" t="s">
        <v>71</v>
      </c>
      <c r="D136" s="74" t="s">
        <v>82</v>
      </c>
      <c r="E136" s="74" t="s">
        <v>8</v>
      </c>
      <c r="F136" s="28" t="s">
        <v>566</v>
      </c>
      <c r="G136" s="28" t="s">
        <v>571</v>
      </c>
      <c r="H136" s="28" t="s">
        <v>567</v>
      </c>
      <c r="I136" s="60" t="s">
        <v>286</v>
      </c>
      <c r="J136" s="16" t="s">
        <v>297</v>
      </c>
      <c r="K136" s="61">
        <v>0</v>
      </c>
      <c r="L136" s="71" t="str">
        <f>VLOOKUP(B136,QualitativeNotes!B:C,2,FALSE)</f>
        <v xml:space="preserve"> Not Applicable since all cash is deposited at the central bank</v>
      </c>
    </row>
    <row r="137" spans="1:12" ht="45" x14ac:dyDescent="0.25">
      <c r="A137" s="72">
        <v>44651</v>
      </c>
      <c r="B137" s="73" t="s">
        <v>479</v>
      </c>
      <c r="C137" s="74" t="s">
        <v>71</v>
      </c>
      <c r="D137" s="74" t="s">
        <v>82</v>
      </c>
      <c r="E137" s="74" t="s">
        <v>8</v>
      </c>
      <c r="F137" s="28" t="s">
        <v>566</v>
      </c>
      <c r="G137" s="28" t="s">
        <v>571</v>
      </c>
      <c r="H137" s="28" t="s">
        <v>567</v>
      </c>
      <c r="I137" s="60" t="s">
        <v>286</v>
      </c>
      <c r="J137" s="16" t="s">
        <v>302</v>
      </c>
      <c r="K137" s="61">
        <f>SUM(K133,K135)</f>
        <v>0</v>
      </c>
      <c r="L137" s="71" t="str">
        <f>VLOOKUP(B137,QualitativeNotes!B:C,2,FALSE)</f>
        <v xml:space="preserve"> Not Applicable since all cash is deposited at the central bank</v>
      </c>
    </row>
    <row r="138" spans="1:12" ht="45" x14ac:dyDescent="0.25">
      <c r="A138" s="72">
        <v>44651</v>
      </c>
      <c r="B138" s="73" t="s">
        <v>479</v>
      </c>
      <c r="C138" s="74" t="s">
        <v>71</v>
      </c>
      <c r="D138" s="74" t="s">
        <v>82</v>
      </c>
      <c r="E138" s="74" t="s">
        <v>8</v>
      </c>
      <c r="F138" s="28" t="s">
        <v>566</v>
      </c>
      <c r="G138" s="28" t="s">
        <v>571</v>
      </c>
      <c r="H138" s="28" t="s">
        <v>567</v>
      </c>
      <c r="I138" s="60" t="s">
        <v>286</v>
      </c>
      <c r="J138" s="16" t="s">
        <v>301</v>
      </c>
      <c r="K138" s="61">
        <f>SUM(K134,K136)</f>
        <v>0</v>
      </c>
      <c r="L138" s="71" t="str">
        <f>VLOOKUP(B138,QualitativeNotes!B:C,2,FALSE)</f>
        <v xml:space="preserve"> Not Applicable since all cash is deposited at the central bank</v>
      </c>
    </row>
    <row r="139" spans="1:12" ht="45" x14ac:dyDescent="0.25">
      <c r="A139" s="72">
        <v>44651</v>
      </c>
      <c r="B139" s="73" t="s">
        <v>480</v>
      </c>
      <c r="C139" s="74" t="s">
        <v>71</v>
      </c>
      <c r="D139" s="74" t="s">
        <v>83</v>
      </c>
      <c r="E139" s="74" t="s">
        <v>8</v>
      </c>
      <c r="F139" s="28" t="s">
        <v>566</v>
      </c>
      <c r="G139" s="28" t="s">
        <v>571</v>
      </c>
      <c r="H139" s="28" t="s">
        <v>567</v>
      </c>
      <c r="I139" s="60" t="s">
        <v>286</v>
      </c>
      <c r="J139" s="16" t="s">
        <v>300</v>
      </c>
      <c r="K139" s="61">
        <v>0</v>
      </c>
      <c r="L139" s="71" t="str">
        <f>VLOOKUP(B139,QualitativeNotes!B:C,2,FALSE)</f>
        <v xml:space="preserve"> Not Applicable since all cash is deposited at the central bank</v>
      </c>
    </row>
    <row r="140" spans="1:12" ht="45" x14ac:dyDescent="0.25">
      <c r="A140" s="72">
        <v>44651</v>
      </c>
      <c r="B140" s="73" t="s">
        <v>480</v>
      </c>
      <c r="C140" s="74" t="s">
        <v>71</v>
      </c>
      <c r="D140" s="74" t="s">
        <v>83</v>
      </c>
      <c r="E140" s="74" t="s">
        <v>8</v>
      </c>
      <c r="F140" s="28" t="s">
        <v>566</v>
      </c>
      <c r="G140" s="28" t="s">
        <v>571</v>
      </c>
      <c r="H140" s="28" t="s">
        <v>567</v>
      </c>
      <c r="I140" s="60" t="s">
        <v>286</v>
      </c>
      <c r="J140" s="16" t="s">
        <v>299</v>
      </c>
      <c r="K140" s="61">
        <v>0</v>
      </c>
      <c r="L140" s="71" t="str">
        <f>VLOOKUP(B140,QualitativeNotes!B:C,2,FALSE)</f>
        <v xml:space="preserve"> Not Applicable since all cash is deposited at the central bank</v>
      </c>
    </row>
    <row r="141" spans="1:12" ht="45" x14ac:dyDescent="0.25">
      <c r="A141" s="72">
        <v>44651</v>
      </c>
      <c r="B141" s="73" t="s">
        <v>480</v>
      </c>
      <c r="C141" s="74" t="s">
        <v>71</v>
      </c>
      <c r="D141" s="74" t="s">
        <v>83</v>
      </c>
      <c r="E141" s="74" t="s">
        <v>8</v>
      </c>
      <c r="F141" s="28" t="s">
        <v>566</v>
      </c>
      <c r="G141" s="28" t="s">
        <v>571</v>
      </c>
      <c r="H141" s="28" t="s">
        <v>567</v>
      </c>
      <c r="I141" s="60" t="s">
        <v>286</v>
      </c>
      <c r="J141" s="16" t="s">
        <v>298</v>
      </c>
      <c r="K141" s="61">
        <v>0</v>
      </c>
      <c r="L141" s="71" t="str">
        <f>VLOOKUP(B141,QualitativeNotes!B:C,2,FALSE)</f>
        <v xml:space="preserve"> Not Applicable since all cash is deposited at the central bank</v>
      </c>
    </row>
    <row r="142" spans="1:12" ht="45" x14ac:dyDescent="0.25">
      <c r="A142" s="72">
        <v>44651</v>
      </c>
      <c r="B142" s="73" t="s">
        <v>480</v>
      </c>
      <c r="C142" s="74" t="s">
        <v>71</v>
      </c>
      <c r="D142" s="74" t="s">
        <v>83</v>
      </c>
      <c r="E142" s="74" t="s">
        <v>8</v>
      </c>
      <c r="F142" s="28" t="s">
        <v>566</v>
      </c>
      <c r="G142" s="28" t="s">
        <v>571</v>
      </c>
      <c r="H142" s="28" t="s">
        <v>567</v>
      </c>
      <c r="I142" s="60" t="s">
        <v>286</v>
      </c>
      <c r="J142" s="16" t="s">
        <v>297</v>
      </c>
      <c r="K142" s="61">
        <v>0</v>
      </c>
      <c r="L142" s="71" t="str">
        <f>VLOOKUP(B142,QualitativeNotes!B:C,2,FALSE)</f>
        <v xml:space="preserve"> Not Applicable since all cash is deposited at the central bank</v>
      </c>
    </row>
    <row r="143" spans="1:12" ht="45" x14ac:dyDescent="0.25">
      <c r="A143" s="72">
        <v>44651</v>
      </c>
      <c r="B143" s="73" t="s">
        <v>480</v>
      </c>
      <c r="C143" s="74" t="s">
        <v>71</v>
      </c>
      <c r="D143" s="74" t="s">
        <v>83</v>
      </c>
      <c r="E143" s="74" t="s">
        <v>8</v>
      </c>
      <c r="F143" s="28" t="s">
        <v>566</v>
      </c>
      <c r="G143" s="28" t="s">
        <v>571</v>
      </c>
      <c r="H143" s="28" t="s">
        <v>567</v>
      </c>
      <c r="I143" s="60" t="s">
        <v>286</v>
      </c>
      <c r="J143" s="16" t="s">
        <v>302</v>
      </c>
      <c r="K143" s="61">
        <f>SUM(K139,K141)</f>
        <v>0</v>
      </c>
      <c r="L143" s="71" t="str">
        <f>VLOOKUP(B143,QualitativeNotes!B:C,2,FALSE)</f>
        <v xml:space="preserve"> Not Applicable since all cash is deposited at the central bank</v>
      </c>
    </row>
    <row r="144" spans="1:12" ht="45" x14ac:dyDescent="0.25">
      <c r="A144" s="72">
        <v>44651</v>
      </c>
      <c r="B144" s="73" t="s">
        <v>480</v>
      </c>
      <c r="C144" s="74" t="s">
        <v>71</v>
      </c>
      <c r="D144" s="74" t="s">
        <v>83</v>
      </c>
      <c r="E144" s="74" t="s">
        <v>8</v>
      </c>
      <c r="F144" s="28" t="s">
        <v>566</v>
      </c>
      <c r="G144" s="28" t="s">
        <v>571</v>
      </c>
      <c r="H144" s="28" t="s">
        <v>567</v>
      </c>
      <c r="I144" s="60" t="s">
        <v>286</v>
      </c>
      <c r="J144" s="16" t="s">
        <v>301</v>
      </c>
      <c r="K144" s="61">
        <f>SUM(K140,K142)</f>
        <v>0</v>
      </c>
      <c r="L144" s="71" t="str">
        <f>VLOOKUP(B144,QualitativeNotes!B:C,2,FALSE)</f>
        <v xml:space="preserve"> Not Applicable since all cash is deposited at the central bank</v>
      </c>
    </row>
    <row r="145" spans="1:12" ht="45" x14ac:dyDescent="0.25">
      <c r="A145" s="72">
        <v>44651</v>
      </c>
      <c r="B145" s="73" t="s">
        <v>481</v>
      </c>
      <c r="C145" s="74" t="s">
        <v>71</v>
      </c>
      <c r="D145" s="74" t="s">
        <v>84</v>
      </c>
      <c r="E145" s="74" t="s">
        <v>8</v>
      </c>
      <c r="F145" s="28" t="s">
        <v>566</v>
      </c>
      <c r="G145" s="28" t="s">
        <v>571</v>
      </c>
      <c r="H145" s="28" t="s">
        <v>567</v>
      </c>
      <c r="I145" s="60" t="s">
        <v>286</v>
      </c>
      <c r="J145" s="16" t="s">
        <v>300</v>
      </c>
      <c r="K145" s="61">
        <v>0</v>
      </c>
      <c r="L145" s="71" t="str">
        <f>VLOOKUP(B145,QualitativeNotes!B:C,2,FALSE)</f>
        <v xml:space="preserve"> Not Applicable since all cash is deposited at the central bank</v>
      </c>
    </row>
    <row r="146" spans="1:12" ht="45" x14ac:dyDescent="0.25">
      <c r="A146" s="72">
        <v>44651</v>
      </c>
      <c r="B146" s="73" t="s">
        <v>481</v>
      </c>
      <c r="C146" s="74" t="s">
        <v>71</v>
      </c>
      <c r="D146" s="74" t="s">
        <v>84</v>
      </c>
      <c r="E146" s="74" t="s">
        <v>8</v>
      </c>
      <c r="F146" s="28" t="s">
        <v>566</v>
      </c>
      <c r="G146" s="28" t="s">
        <v>571</v>
      </c>
      <c r="H146" s="28" t="s">
        <v>567</v>
      </c>
      <c r="I146" s="60" t="s">
        <v>286</v>
      </c>
      <c r="J146" s="16" t="s">
        <v>299</v>
      </c>
      <c r="K146" s="61">
        <v>0</v>
      </c>
      <c r="L146" s="71" t="str">
        <f>VLOOKUP(B146,QualitativeNotes!B:C,2,FALSE)</f>
        <v xml:space="preserve"> Not Applicable since all cash is deposited at the central bank</v>
      </c>
    </row>
    <row r="147" spans="1:12" ht="45" x14ac:dyDescent="0.25">
      <c r="A147" s="72">
        <v>44651</v>
      </c>
      <c r="B147" s="73" t="s">
        <v>481</v>
      </c>
      <c r="C147" s="74" t="s">
        <v>71</v>
      </c>
      <c r="D147" s="74" t="s">
        <v>84</v>
      </c>
      <c r="E147" s="74" t="s">
        <v>8</v>
      </c>
      <c r="F147" s="28" t="s">
        <v>566</v>
      </c>
      <c r="G147" s="28" t="s">
        <v>571</v>
      </c>
      <c r="H147" s="28" t="s">
        <v>567</v>
      </c>
      <c r="I147" s="60" t="s">
        <v>286</v>
      </c>
      <c r="J147" s="16" t="s">
        <v>298</v>
      </c>
      <c r="K147" s="61">
        <v>0</v>
      </c>
      <c r="L147" s="71" t="str">
        <f>VLOOKUP(B147,QualitativeNotes!B:C,2,FALSE)</f>
        <v xml:space="preserve"> Not Applicable since all cash is deposited at the central bank</v>
      </c>
    </row>
    <row r="148" spans="1:12" ht="45" x14ac:dyDescent="0.25">
      <c r="A148" s="72">
        <v>44651</v>
      </c>
      <c r="B148" s="73" t="s">
        <v>481</v>
      </c>
      <c r="C148" s="74" t="s">
        <v>71</v>
      </c>
      <c r="D148" s="74" t="s">
        <v>84</v>
      </c>
      <c r="E148" s="74" t="s">
        <v>8</v>
      </c>
      <c r="F148" s="28" t="s">
        <v>566</v>
      </c>
      <c r="G148" s="28" t="s">
        <v>571</v>
      </c>
      <c r="H148" s="28" t="s">
        <v>567</v>
      </c>
      <c r="I148" s="60" t="s">
        <v>286</v>
      </c>
      <c r="J148" s="16" t="s">
        <v>297</v>
      </c>
      <c r="K148" s="61">
        <v>0</v>
      </c>
      <c r="L148" s="71" t="str">
        <f>VLOOKUP(B148,QualitativeNotes!B:C,2,FALSE)</f>
        <v xml:space="preserve"> Not Applicable since all cash is deposited at the central bank</v>
      </c>
    </row>
    <row r="149" spans="1:12" ht="45" x14ac:dyDescent="0.25">
      <c r="A149" s="72">
        <v>44651</v>
      </c>
      <c r="B149" s="73" t="s">
        <v>481</v>
      </c>
      <c r="C149" s="74" t="s">
        <v>71</v>
      </c>
      <c r="D149" s="74" t="s">
        <v>84</v>
      </c>
      <c r="E149" s="74" t="s">
        <v>8</v>
      </c>
      <c r="F149" s="28" t="s">
        <v>566</v>
      </c>
      <c r="G149" s="28" t="s">
        <v>571</v>
      </c>
      <c r="H149" s="28" t="s">
        <v>567</v>
      </c>
      <c r="I149" s="60" t="s">
        <v>286</v>
      </c>
      <c r="J149" s="16" t="s">
        <v>302</v>
      </c>
      <c r="K149" s="61">
        <f>SUM(K145,K147)</f>
        <v>0</v>
      </c>
      <c r="L149" s="71" t="str">
        <f>VLOOKUP(B149,QualitativeNotes!B:C,2,FALSE)</f>
        <v xml:space="preserve"> Not Applicable since all cash is deposited at the central bank</v>
      </c>
    </row>
    <row r="150" spans="1:12" ht="45" x14ac:dyDescent="0.25">
      <c r="A150" s="72">
        <v>44651</v>
      </c>
      <c r="B150" s="73" t="s">
        <v>481</v>
      </c>
      <c r="C150" s="74" t="s">
        <v>71</v>
      </c>
      <c r="D150" s="74" t="s">
        <v>84</v>
      </c>
      <c r="E150" s="74" t="s">
        <v>8</v>
      </c>
      <c r="F150" s="28" t="s">
        <v>566</v>
      </c>
      <c r="G150" s="28" t="s">
        <v>571</v>
      </c>
      <c r="H150" s="28" t="s">
        <v>567</v>
      </c>
      <c r="I150" s="60" t="s">
        <v>286</v>
      </c>
      <c r="J150" s="16" t="s">
        <v>301</v>
      </c>
      <c r="K150" s="61">
        <f>SUM(K146,K148)</f>
        <v>0</v>
      </c>
      <c r="L150" s="71" t="str">
        <f>VLOOKUP(B150,QualitativeNotes!B:C,2,FALSE)</f>
        <v xml:space="preserve"> Not Applicable since all cash is deposited at the central bank</v>
      </c>
    </row>
    <row r="151" spans="1:12" ht="45" x14ac:dyDescent="0.25">
      <c r="A151" s="72">
        <v>44651</v>
      </c>
      <c r="B151" s="73" t="s">
        <v>482</v>
      </c>
      <c r="C151" s="74" t="s">
        <v>71</v>
      </c>
      <c r="D151" s="74" t="s">
        <v>85</v>
      </c>
      <c r="E151" s="74" t="s">
        <v>8</v>
      </c>
      <c r="F151" s="28" t="s">
        <v>566</v>
      </c>
      <c r="G151" s="28" t="s">
        <v>571</v>
      </c>
      <c r="H151" s="28" t="s">
        <v>567</v>
      </c>
      <c r="I151" s="60" t="s">
        <v>286</v>
      </c>
      <c r="J151" s="16" t="s">
        <v>300</v>
      </c>
      <c r="K151" s="92">
        <v>16459801.129999999</v>
      </c>
      <c r="L151" s="71" t="str">
        <f>VLOOKUP(B151,QualitativeNotes!B:C,2,FALSE)</f>
        <v>N/A</v>
      </c>
    </row>
    <row r="152" spans="1:12" ht="45" x14ac:dyDescent="0.25">
      <c r="A152" s="72">
        <v>44651</v>
      </c>
      <c r="B152" s="73" t="s">
        <v>482</v>
      </c>
      <c r="C152" s="74" t="s">
        <v>71</v>
      </c>
      <c r="D152" s="74" t="s">
        <v>85</v>
      </c>
      <c r="E152" s="74" t="s">
        <v>8</v>
      </c>
      <c r="F152" s="28" t="s">
        <v>566</v>
      </c>
      <c r="G152" s="28" t="s">
        <v>571</v>
      </c>
      <c r="H152" s="28" t="s">
        <v>567</v>
      </c>
      <c r="I152" s="60" t="s">
        <v>286</v>
      </c>
      <c r="J152" s="16" t="s">
        <v>299</v>
      </c>
      <c r="K152" s="92">
        <v>16459801.129999999</v>
      </c>
      <c r="L152" s="71" t="str">
        <f>VLOOKUP(B152,QualitativeNotes!B:C,2,FALSE)</f>
        <v>N/A</v>
      </c>
    </row>
    <row r="153" spans="1:12" ht="45" x14ac:dyDescent="0.25">
      <c r="A153" s="72">
        <v>44651</v>
      </c>
      <c r="B153" s="73" t="s">
        <v>482</v>
      </c>
      <c r="C153" s="74" t="s">
        <v>71</v>
      </c>
      <c r="D153" s="74" t="s">
        <v>85</v>
      </c>
      <c r="E153" s="74" t="s">
        <v>8</v>
      </c>
      <c r="F153" s="28" t="s">
        <v>566</v>
      </c>
      <c r="G153" s="28" t="s">
        <v>571</v>
      </c>
      <c r="H153" s="28" t="s">
        <v>567</v>
      </c>
      <c r="I153" s="60" t="s">
        <v>286</v>
      </c>
      <c r="J153" s="16" t="s">
        <v>298</v>
      </c>
      <c r="K153" s="92">
        <v>1002294.4000000001</v>
      </c>
      <c r="L153" s="71" t="str">
        <f>VLOOKUP(B153,QualitativeNotes!B:C,2,FALSE)</f>
        <v>N/A</v>
      </c>
    </row>
    <row r="154" spans="1:12" ht="45" x14ac:dyDescent="0.25">
      <c r="A154" s="72">
        <v>44651</v>
      </c>
      <c r="B154" s="73" t="s">
        <v>482</v>
      </c>
      <c r="C154" s="74" t="s">
        <v>71</v>
      </c>
      <c r="D154" s="74" t="s">
        <v>85</v>
      </c>
      <c r="E154" s="74" t="s">
        <v>8</v>
      </c>
      <c r="F154" s="28" t="s">
        <v>566</v>
      </c>
      <c r="G154" s="28" t="s">
        <v>571</v>
      </c>
      <c r="H154" s="28" t="s">
        <v>567</v>
      </c>
      <c r="I154" s="60" t="s">
        <v>286</v>
      </c>
      <c r="J154" s="16" t="s">
        <v>297</v>
      </c>
      <c r="K154" s="92">
        <v>1002294.4000000001</v>
      </c>
      <c r="L154" s="71" t="str">
        <f>VLOOKUP(B154,QualitativeNotes!B:C,2,FALSE)</f>
        <v>N/A</v>
      </c>
    </row>
    <row r="155" spans="1:12" ht="45" x14ac:dyDescent="0.25">
      <c r="A155" s="72">
        <v>44651</v>
      </c>
      <c r="B155" s="73" t="s">
        <v>482</v>
      </c>
      <c r="C155" s="74" t="s">
        <v>71</v>
      </c>
      <c r="D155" s="74" t="s">
        <v>85</v>
      </c>
      <c r="E155" s="74" t="s">
        <v>8</v>
      </c>
      <c r="F155" s="28" t="s">
        <v>566</v>
      </c>
      <c r="G155" s="28" t="s">
        <v>571</v>
      </c>
      <c r="H155" s="28" t="s">
        <v>567</v>
      </c>
      <c r="I155" s="60" t="s">
        <v>286</v>
      </c>
      <c r="J155" s="16" t="s">
        <v>302</v>
      </c>
      <c r="K155" s="92">
        <f>SUM(K151,K153)</f>
        <v>17462095.529999997</v>
      </c>
      <c r="L155" s="71" t="str">
        <f>VLOOKUP(B155,QualitativeNotes!B:C,2,FALSE)</f>
        <v>N/A</v>
      </c>
    </row>
    <row r="156" spans="1:12" ht="45" x14ac:dyDescent="0.25">
      <c r="A156" s="72">
        <v>44651</v>
      </c>
      <c r="B156" s="73" t="s">
        <v>482</v>
      </c>
      <c r="C156" s="74" t="s">
        <v>71</v>
      </c>
      <c r="D156" s="74" t="s">
        <v>85</v>
      </c>
      <c r="E156" s="74" t="s">
        <v>8</v>
      </c>
      <c r="F156" s="28" t="s">
        <v>566</v>
      </c>
      <c r="G156" s="28" t="s">
        <v>571</v>
      </c>
      <c r="H156" s="28" t="s">
        <v>567</v>
      </c>
      <c r="I156" s="60" t="s">
        <v>286</v>
      </c>
      <c r="J156" s="16" t="s">
        <v>301</v>
      </c>
      <c r="K156" s="92">
        <f>SUM(K152,K154)</f>
        <v>17462095.529999997</v>
      </c>
      <c r="L156" s="71" t="str">
        <f>VLOOKUP(B156,QualitativeNotes!B:C,2,FALSE)</f>
        <v>N/A</v>
      </c>
    </row>
    <row r="157" spans="1:12" ht="270" x14ac:dyDescent="0.25">
      <c r="A157" s="72">
        <v>44651</v>
      </c>
      <c r="B157" s="73" t="s">
        <v>346</v>
      </c>
      <c r="C157" s="74" t="s">
        <v>87</v>
      </c>
      <c r="D157" s="74" t="s">
        <v>88</v>
      </c>
      <c r="E157" s="74" t="s">
        <v>42</v>
      </c>
      <c r="F157" s="28" t="s">
        <v>566</v>
      </c>
      <c r="G157" s="28" t="s">
        <v>571</v>
      </c>
      <c r="H157" s="28" t="s">
        <v>567</v>
      </c>
      <c r="I157" s="60" t="s">
        <v>286</v>
      </c>
      <c r="J157" s="16"/>
      <c r="K157" s="85" t="s">
        <v>594</v>
      </c>
      <c r="L157" s="71" t="str">
        <f>VLOOKUP(B157,QualitativeNotes!B:C,2,FALSE)</f>
        <v>N/A</v>
      </c>
    </row>
    <row r="158" spans="1:12" ht="105" x14ac:dyDescent="0.25">
      <c r="A158" s="72">
        <v>44651</v>
      </c>
      <c r="B158" s="73" t="s">
        <v>347</v>
      </c>
      <c r="C158" s="74" t="s">
        <v>89</v>
      </c>
      <c r="D158" s="74" t="s">
        <v>90</v>
      </c>
      <c r="E158" s="74" t="s">
        <v>42</v>
      </c>
      <c r="F158" s="28" t="s">
        <v>566</v>
      </c>
      <c r="G158" s="28" t="s">
        <v>571</v>
      </c>
      <c r="H158" s="28" t="s">
        <v>567</v>
      </c>
      <c r="I158" s="60" t="s">
        <v>286</v>
      </c>
      <c r="J158" s="16"/>
      <c r="K158" s="43" t="s">
        <v>569</v>
      </c>
      <c r="L158" s="71" t="str">
        <f>VLOOKUP(B158,QualitativeNotes!B:C,2,FALSE)</f>
        <v>N/A</v>
      </c>
    </row>
    <row r="159" spans="1:12" ht="105" x14ac:dyDescent="0.25">
      <c r="A159" s="72">
        <v>44651</v>
      </c>
      <c r="B159" s="73" t="s">
        <v>348</v>
      </c>
      <c r="C159" s="74" t="s">
        <v>89</v>
      </c>
      <c r="D159" s="74" t="s">
        <v>91</v>
      </c>
      <c r="E159" s="74" t="s">
        <v>92</v>
      </c>
      <c r="F159" s="28" t="s">
        <v>566</v>
      </c>
      <c r="G159" s="28" t="s">
        <v>571</v>
      </c>
      <c r="H159" s="28" t="s">
        <v>567</v>
      </c>
      <c r="I159" s="60" t="s">
        <v>286</v>
      </c>
      <c r="J159" s="16"/>
      <c r="K159" s="64" t="s">
        <v>286</v>
      </c>
      <c r="L159" s="71" t="str">
        <f>VLOOKUP(B159,QualitativeNotes!B:C,2,FALSE)</f>
        <v>N/A</v>
      </c>
    </row>
    <row r="160" spans="1:12" ht="105" x14ac:dyDescent="0.25">
      <c r="A160" s="72">
        <v>44651</v>
      </c>
      <c r="B160" s="73" t="s">
        <v>349</v>
      </c>
      <c r="C160" s="74" t="s">
        <v>89</v>
      </c>
      <c r="D160" s="74" t="s">
        <v>93</v>
      </c>
      <c r="E160" s="74" t="s">
        <v>42</v>
      </c>
      <c r="F160" s="28" t="s">
        <v>566</v>
      </c>
      <c r="G160" s="28" t="s">
        <v>571</v>
      </c>
      <c r="H160" s="28" t="s">
        <v>567</v>
      </c>
      <c r="I160" s="60" t="s">
        <v>286</v>
      </c>
      <c r="J160" s="16"/>
      <c r="K160" s="27" t="s">
        <v>570</v>
      </c>
      <c r="L160" s="71" t="str">
        <f>VLOOKUP(B160,QualitativeNotes!B:C,2,FALSE)</f>
        <v>N/A</v>
      </c>
    </row>
    <row r="161" spans="1:12" ht="105" x14ac:dyDescent="0.25">
      <c r="A161" s="72">
        <v>44651</v>
      </c>
      <c r="B161" s="73" t="s">
        <v>350</v>
      </c>
      <c r="C161" s="74" t="s">
        <v>89</v>
      </c>
      <c r="D161" s="74" t="s">
        <v>94</v>
      </c>
      <c r="E161" s="74" t="s">
        <v>92</v>
      </c>
      <c r="F161" s="28" t="s">
        <v>566</v>
      </c>
      <c r="G161" s="28" t="s">
        <v>571</v>
      </c>
      <c r="H161" s="28" t="s">
        <v>567</v>
      </c>
      <c r="I161" s="60" t="s">
        <v>286</v>
      </c>
      <c r="J161" s="16"/>
      <c r="K161" s="64" t="s">
        <v>286</v>
      </c>
      <c r="L161" s="71" t="str">
        <f>VLOOKUP(B161,QualitativeNotes!B:C,2,FALSE)</f>
        <v>N/A</v>
      </c>
    </row>
    <row r="162" spans="1:12" ht="105" x14ac:dyDescent="0.25">
      <c r="A162" s="72">
        <v>44651</v>
      </c>
      <c r="B162" s="73" t="s">
        <v>351</v>
      </c>
      <c r="C162" s="74" t="s">
        <v>89</v>
      </c>
      <c r="D162" s="74" t="s">
        <v>95</v>
      </c>
      <c r="E162" s="74" t="s">
        <v>63</v>
      </c>
      <c r="F162" s="28" t="s">
        <v>566</v>
      </c>
      <c r="G162" s="28" t="s">
        <v>571</v>
      </c>
      <c r="H162" s="28" t="s">
        <v>567</v>
      </c>
      <c r="I162" s="60" t="s">
        <v>286</v>
      </c>
      <c r="J162" s="16"/>
      <c r="K162" s="65">
        <v>0.99</v>
      </c>
      <c r="L162" s="71" t="str">
        <f>VLOOKUP(B162,QualitativeNotes!B:C,2,FALSE)</f>
        <v>N/A</v>
      </c>
    </row>
    <row r="163" spans="1:12" ht="105" x14ac:dyDescent="0.25">
      <c r="A163" s="72">
        <v>44651</v>
      </c>
      <c r="B163" s="73" t="s">
        <v>352</v>
      </c>
      <c r="C163" s="74" t="s">
        <v>89</v>
      </c>
      <c r="D163" s="74" t="s">
        <v>96</v>
      </c>
      <c r="E163" s="74" t="s">
        <v>92</v>
      </c>
      <c r="F163" s="28" t="s">
        <v>566</v>
      </c>
      <c r="G163" s="28" t="s">
        <v>571</v>
      </c>
      <c r="H163" s="28" t="s">
        <v>567</v>
      </c>
      <c r="I163" s="60" t="s">
        <v>286</v>
      </c>
      <c r="J163" s="16"/>
      <c r="K163" s="64" t="s">
        <v>286</v>
      </c>
      <c r="L163" s="71" t="str">
        <f>VLOOKUP(B163,QualitativeNotes!B:C,2,FALSE)</f>
        <v>N/A</v>
      </c>
    </row>
    <row r="164" spans="1:12" ht="105" x14ac:dyDescent="0.25">
      <c r="A164" s="72">
        <v>44651</v>
      </c>
      <c r="B164" s="73" t="s">
        <v>353</v>
      </c>
      <c r="C164" s="74" t="s">
        <v>89</v>
      </c>
      <c r="D164" s="74" t="s">
        <v>97</v>
      </c>
      <c r="E164" s="74" t="s">
        <v>42</v>
      </c>
      <c r="F164" s="28" t="s">
        <v>566</v>
      </c>
      <c r="G164" s="28" t="s">
        <v>571</v>
      </c>
      <c r="H164" s="28" t="s">
        <v>567</v>
      </c>
      <c r="I164" s="60" t="s">
        <v>286</v>
      </c>
      <c r="J164" s="16"/>
      <c r="K164" s="27" t="s">
        <v>589</v>
      </c>
      <c r="L164" s="71" t="str">
        <f>VLOOKUP(B164,QualitativeNotes!B:C,2,FALSE)</f>
        <v>N/A</v>
      </c>
    </row>
    <row r="165" spans="1:12" ht="105" x14ac:dyDescent="0.25">
      <c r="A165" s="72">
        <v>44651</v>
      </c>
      <c r="B165" s="73" t="s">
        <v>354</v>
      </c>
      <c r="C165" s="74" t="s">
        <v>89</v>
      </c>
      <c r="D165" s="74" t="s">
        <v>98</v>
      </c>
      <c r="E165" s="74" t="s">
        <v>92</v>
      </c>
      <c r="F165" s="28" t="s">
        <v>566</v>
      </c>
      <c r="G165" s="28" t="s">
        <v>571</v>
      </c>
      <c r="H165" s="28" t="s">
        <v>567</v>
      </c>
      <c r="I165" s="60" t="s">
        <v>286</v>
      </c>
      <c r="J165" s="16"/>
      <c r="K165" s="64" t="s">
        <v>286</v>
      </c>
      <c r="L165" s="71" t="str">
        <f>VLOOKUP(B165,QualitativeNotes!B:C,2,FALSE)</f>
        <v>N/A</v>
      </c>
    </row>
    <row r="166" spans="1:12" ht="105" x14ac:dyDescent="0.25">
      <c r="A166" s="72">
        <v>44651</v>
      </c>
      <c r="B166" s="73" t="s">
        <v>355</v>
      </c>
      <c r="C166" s="74" t="s">
        <v>89</v>
      </c>
      <c r="D166" s="74" t="s">
        <v>99</v>
      </c>
      <c r="E166" s="74" t="s">
        <v>42</v>
      </c>
      <c r="F166" s="28" t="s">
        <v>566</v>
      </c>
      <c r="G166" s="28" t="s">
        <v>571</v>
      </c>
      <c r="H166" s="28" t="s">
        <v>567</v>
      </c>
      <c r="I166" s="60" t="s">
        <v>286</v>
      </c>
      <c r="J166" s="16"/>
      <c r="K166" s="27" t="s">
        <v>588</v>
      </c>
      <c r="L166" s="71" t="str">
        <f>VLOOKUP(B166,QualitativeNotes!B:C,2,FALSE)</f>
        <v>N/A</v>
      </c>
    </row>
    <row r="167" spans="1:12" ht="105" x14ac:dyDescent="0.25">
      <c r="A167" s="72">
        <v>44651</v>
      </c>
      <c r="B167" s="73" t="s">
        <v>356</v>
      </c>
      <c r="C167" s="74" t="s">
        <v>89</v>
      </c>
      <c r="D167" s="74" t="s">
        <v>100</v>
      </c>
      <c r="E167" s="74" t="s">
        <v>92</v>
      </c>
      <c r="F167" s="28" t="s">
        <v>566</v>
      </c>
      <c r="G167" s="28" t="s">
        <v>571</v>
      </c>
      <c r="H167" s="28" t="s">
        <v>567</v>
      </c>
      <c r="I167" s="60" t="s">
        <v>286</v>
      </c>
      <c r="J167" s="16"/>
      <c r="K167" s="64" t="s">
        <v>286</v>
      </c>
      <c r="L167" s="71" t="str">
        <f>VLOOKUP(B167,QualitativeNotes!B:C,2,FALSE)</f>
        <v>N/A</v>
      </c>
    </row>
    <row r="168" spans="1:12" ht="105" x14ac:dyDescent="0.25">
      <c r="A168" s="72">
        <v>44651</v>
      </c>
      <c r="B168" s="73" t="s">
        <v>357</v>
      </c>
      <c r="C168" s="74" t="s">
        <v>89</v>
      </c>
      <c r="D168" s="74" t="s">
        <v>101</v>
      </c>
      <c r="E168" s="74" t="s">
        <v>42</v>
      </c>
      <c r="F168" s="28" t="s">
        <v>566</v>
      </c>
      <c r="G168" s="28" t="s">
        <v>571</v>
      </c>
      <c r="H168" s="28" t="s">
        <v>567</v>
      </c>
      <c r="I168" s="60" t="s">
        <v>286</v>
      </c>
      <c r="J168" s="16"/>
      <c r="K168" s="27">
        <v>3</v>
      </c>
      <c r="L168" s="71" t="str">
        <f>VLOOKUP(B168,QualitativeNotes!B:C,2,FALSE)</f>
        <v>N/A</v>
      </c>
    </row>
    <row r="169" spans="1:12" ht="105" x14ac:dyDescent="0.25">
      <c r="A169" s="72">
        <v>44651</v>
      </c>
      <c r="B169" s="73" t="s">
        <v>358</v>
      </c>
      <c r="C169" s="74" t="s">
        <v>89</v>
      </c>
      <c r="D169" s="74" t="s">
        <v>102</v>
      </c>
      <c r="E169" s="74" t="s">
        <v>92</v>
      </c>
      <c r="F169" s="28" t="s">
        <v>566</v>
      </c>
      <c r="G169" s="28" t="s">
        <v>571</v>
      </c>
      <c r="H169" s="28" t="s">
        <v>567</v>
      </c>
      <c r="I169" s="60" t="s">
        <v>286</v>
      </c>
      <c r="J169" s="16"/>
      <c r="K169" s="64" t="s">
        <v>286</v>
      </c>
      <c r="L169" s="71" t="str">
        <f>VLOOKUP(B169,QualitativeNotes!B:C,2,FALSE)</f>
        <v>N/A</v>
      </c>
    </row>
    <row r="170" spans="1:12" ht="270" x14ac:dyDescent="0.25">
      <c r="A170" s="72">
        <v>44651</v>
      </c>
      <c r="B170" s="73" t="s">
        <v>359</v>
      </c>
      <c r="C170" s="74" t="s">
        <v>89</v>
      </c>
      <c r="D170" s="74" t="s">
        <v>103</v>
      </c>
      <c r="E170" s="74" t="s">
        <v>42</v>
      </c>
      <c r="F170" s="28" t="s">
        <v>566</v>
      </c>
      <c r="G170" s="28" t="s">
        <v>571</v>
      </c>
      <c r="H170" s="28" t="s">
        <v>567</v>
      </c>
      <c r="I170" s="60" t="s">
        <v>286</v>
      </c>
      <c r="J170" s="16"/>
      <c r="K170" s="85" t="s">
        <v>594</v>
      </c>
      <c r="L170" s="71" t="str">
        <f>VLOOKUP(B170,QualitativeNotes!B:C,2,FALSE)</f>
        <v>N/A</v>
      </c>
    </row>
    <row r="171" spans="1:12" ht="105" x14ac:dyDescent="0.25">
      <c r="A171" s="72">
        <v>44651</v>
      </c>
      <c r="B171" s="73" t="s">
        <v>360</v>
      </c>
      <c r="C171" s="74" t="s">
        <v>89</v>
      </c>
      <c r="D171" s="74" t="s">
        <v>104</v>
      </c>
      <c r="E171" s="74" t="s">
        <v>42</v>
      </c>
      <c r="F171" s="28" t="s">
        <v>566</v>
      </c>
      <c r="G171" s="28" t="s">
        <v>571</v>
      </c>
      <c r="H171" s="28" t="s">
        <v>567</v>
      </c>
      <c r="I171" s="60" t="s">
        <v>286</v>
      </c>
      <c r="J171" s="16"/>
      <c r="K171" s="27" t="s">
        <v>287</v>
      </c>
      <c r="L171" s="71" t="str">
        <f>VLOOKUP(B171,QualitativeNotes!B:C,2,FALSE)</f>
        <v>N/A</v>
      </c>
    </row>
    <row r="172" spans="1:12" ht="105" x14ac:dyDescent="0.25">
      <c r="A172" s="72">
        <v>44651</v>
      </c>
      <c r="B172" s="73" t="s">
        <v>361</v>
      </c>
      <c r="C172" s="74" t="s">
        <v>89</v>
      </c>
      <c r="D172" s="74" t="s">
        <v>105</v>
      </c>
      <c r="E172" s="74" t="s">
        <v>92</v>
      </c>
      <c r="F172" s="28" t="s">
        <v>566</v>
      </c>
      <c r="G172" s="28" t="s">
        <v>571</v>
      </c>
      <c r="H172" s="28" t="s">
        <v>567</v>
      </c>
      <c r="I172" s="60" t="s">
        <v>286</v>
      </c>
      <c r="J172" s="16"/>
      <c r="K172" s="64" t="s">
        <v>286</v>
      </c>
      <c r="L172" s="71" t="str">
        <f>VLOOKUP(B172,QualitativeNotes!B:C,2,FALSE)</f>
        <v>N/A</v>
      </c>
    </row>
    <row r="173" spans="1:12" ht="75" x14ac:dyDescent="0.25">
      <c r="A173" s="72">
        <v>44651</v>
      </c>
      <c r="B173" s="73" t="s">
        <v>362</v>
      </c>
      <c r="C173" s="74" t="s">
        <v>106</v>
      </c>
      <c r="D173" s="74" t="s">
        <v>107</v>
      </c>
      <c r="E173" s="74" t="s">
        <v>44</v>
      </c>
      <c r="F173" s="28" t="s">
        <v>566</v>
      </c>
      <c r="G173" s="28" t="s">
        <v>571</v>
      </c>
      <c r="H173" s="28" t="s">
        <v>567</v>
      </c>
      <c r="I173" s="60" t="s">
        <v>286</v>
      </c>
      <c r="J173" s="16"/>
      <c r="K173" s="62">
        <v>0</v>
      </c>
      <c r="L173" s="71" t="str">
        <f>VLOOKUP(B173,QualitativeNotes!B:C,2,FALSE)</f>
        <v>N/A</v>
      </c>
    </row>
    <row r="174" spans="1:12" ht="60" x14ac:dyDescent="0.25">
      <c r="A174" s="72">
        <v>44651</v>
      </c>
      <c r="B174" s="73" t="s">
        <v>363</v>
      </c>
      <c r="C174" s="74" t="s">
        <v>108</v>
      </c>
      <c r="D174" s="74" t="s">
        <v>109</v>
      </c>
      <c r="E174" s="74" t="s">
        <v>42</v>
      </c>
      <c r="F174" s="28" t="s">
        <v>566</v>
      </c>
      <c r="G174" s="28" t="s">
        <v>571</v>
      </c>
      <c r="H174" s="28" t="s">
        <v>567</v>
      </c>
      <c r="I174" s="60" t="s">
        <v>286</v>
      </c>
      <c r="J174" s="16"/>
      <c r="K174" s="27" t="s">
        <v>572</v>
      </c>
      <c r="L174" s="71" t="str">
        <f>VLOOKUP(B174,QualitativeNotes!B:C,2,FALSE)</f>
        <v>N/A</v>
      </c>
    </row>
    <row r="175" spans="1:12" ht="60" x14ac:dyDescent="0.25">
      <c r="A175" s="72">
        <v>44651</v>
      </c>
      <c r="B175" s="73" t="s">
        <v>364</v>
      </c>
      <c r="C175" s="74" t="s">
        <v>108</v>
      </c>
      <c r="D175" s="74" t="s">
        <v>110</v>
      </c>
      <c r="E175" s="74" t="s">
        <v>42</v>
      </c>
      <c r="F175" s="28" t="s">
        <v>566</v>
      </c>
      <c r="G175" s="28" t="s">
        <v>571</v>
      </c>
      <c r="H175" s="28" t="s">
        <v>567</v>
      </c>
      <c r="I175" s="60" t="s">
        <v>286</v>
      </c>
      <c r="J175" s="16"/>
      <c r="K175" s="27" t="s">
        <v>573</v>
      </c>
      <c r="L175" s="71" t="str">
        <f>VLOOKUP(B175,QualitativeNotes!B:C,2,FALSE)</f>
        <v>N/A</v>
      </c>
    </row>
    <row r="176" spans="1:12" ht="75" x14ac:dyDescent="0.25">
      <c r="A176" s="72">
        <v>44651</v>
      </c>
      <c r="B176" s="73" t="s">
        <v>365</v>
      </c>
      <c r="C176" s="74" t="s">
        <v>106</v>
      </c>
      <c r="D176" s="74" t="s">
        <v>111</v>
      </c>
      <c r="E176" s="74" t="s">
        <v>44</v>
      </c>
      <c r="F176" s="28" t="s">
        <v>566</v>
      </c>
      <c r="G176" s="28" t="s">
        <v>571</v>
      </c>
      <c r="H176" s="28" t="s">
        <v>567</v>
      </c>
      <c r="I176" s="60" t="s">
        <v>286</v>
      </c>
      <c r="J176" s="16"/>
      <c r="K176" s="93">
        <v>449</v>
      </c>
      <c r="L176" s="71" t="str">
        <f>VLOOKUP(B176,QualitativeNotes!B:C,2,FALSE)</f>
        <v>N/A</v>
      </c>
    </row>
    <row r="177" spans="1:12" ht="75" x14ac:dyDescent="0.25">
      <c r="A177" s="72">
        <v>44651</v>
      </c>
      <c r="B177" s="73" t="s">
        <v>366</v>
      </c>
      <c r="C177" s="74" t="s">
        <v>106</v>
      </c>
      <c r="D177" s="74" t="s">
        <v>112</v>
      </c>
      <c r="E177" s="74" t="s">
        <v>63</v>
      </c>
      <c r="F177" s="28" t="s">
        <v>566</v>
      </c>
      <c r="G177" s="28" t="s">
        <v>571</v>
      </c>
      <c r="H177" s="28" t="s">
        <v>567</v>
      </c>
      <c r="I177" s="60" t="s">
        <v>286</v>
      </c>
      <c r="J177" s="16"/>
      <c r="K177" s="63">
        <v>1</v>
      </c>
      <c r="L177" s="71" t="str">
        <f>VLOOKUP(B177,QualitativeNotes!B:C,2,FALSE)</f>
        <v>N/A</v>
      </c>
    </row>
    <row r="178" spans="1:12" ht="75" x14ac:dyDescent="0.25">
      <c r="A178" s="72">
        <v>44651</v>
      </c>
      <c r="B178" s="73" t="s">
        <v>367</v>
      </c>
      <c r="C178" s="74" t="s">
        <v>106</v>
      </c>
      <c r="D178" s="74" t="s">
        <v>113</v>
      </c>
      <c r="E178" s="74" t="s">
        <v>8</v>
      </c>
      <c r="F178" s="28" t="s">
        <v>566</v>
      </c>
      <c r="G178" s="28" t="s">
        <v>571</v>
      </c>
      <c r="H178" s="28" t="s">
        <v>567</v>
      </c>
      <c r="I178" s="60" t="s">
        <v>286</v>
      </c>
      <c r="J178" s="16"/>
      <c r="K178" s="61">
        <v>0</v>
      </c>
      <c r="L178" s="71" t="str">
        <f>VLOOKUP(B178,QualitativeNotes!B:C,2,FALSE)</f>
        <v>N/A</v>
      </c>
    </row>
    <row r="179" spans="1:12" ht="75" x14ac:dyDescent="0.25">
      <c r="A179" s="72">
        <v>44651</v>
      </c>
      <c r="B179" s="73" t="s">
        <v>368</v>
      </c>
      <c r="C179" s="74" t="s">
        <v>106</v>
      </c>
      <c r="D179" s="74" t="s">
        <v>114</v>
      </c>
      <c r="E179" s="74" t="s">
        <v>8</v>
      </c>
      <c r="F179" s="28" t="s">
        <v>566</v>
      </c>
      <c r="G179" s="28" t="s">
        <v>571</v>
      </c>
      <c r="H179" s="28" t="s">
        <v>567</v>
      </c>
      <c r="I179" s="60" t="s">
        <v>286</v>
      </c>
      <c r="J179" s="16"/>
      <c r="K179" s="61">
        <v>0</v>
      </c>
      <c r="L179" s="71" t="str">
        <f>VLOOKUP(B179,QualitativeNotes!B:C,2,FALSE)</f>
        <v>N/A</v>
      </c>
    </row>
    <row r="180" spans="1:12" ht="45" x14ac:dyDescent="0.25">
      <c r="A180" s="72">
        <v>44651</v>
      </c>
      <c r="B180" s="73" t="s">
        <v>369</v>
      </c>
      <c r="C180" s="74" t="s">
        <v>320</v>
      </c>
      <c r="D180" s="74" t="s">
        <v>320</v>
      </c>
      <c r="E180" s="74" t="s">
        <v>8</v>
      </c>
      <c r="F180" s="28" t="s">
        <v>566</v>
      </c>
      <c r="G180" s="28" t="s">
        <v>571</v>
      </c>
      <c r="H180" s="28" t="s">
        <v>567</v>
      </c>
      <c r="I180" s="60" t="s">
        <v>286</v>
      </c>
      <c r="J180" s="16"/>
      <c r="K180" s="92">
        <v>27439.52</v>
      </c>
      <c r="L180" s="71" t="str">
        <f>VLOOKUP(B180,QualitativeNotes!B:C,2,FALSE)</f>
        <v>N/A</v>
      </c>
    </row>
    <row r="181" spans="1:12" ht="45" x14ac:dyDescent="0.25">
      <c r="A181" s="72">
        <v>44651</v>
      </c>
      <c r="B181" s="73" t="s">
        <v>370</v>
      </c>
      <c r="C181" s="74" t="s">
        <v>116</v>
      </c>
      <c r="D181" s="74" t="s">
        <v>116</v>
      </c>
      <c r="E181" s="74" t="s">
        <v>8</v>
      </c>
      <c r="F181" s="28" t="s">
        <v>566</v>
      </c>
      <c r="G181" s="28" t="s">
        <v>571</v>
      </c>
      <c r="H181" s="28" t="s">
        <v>567</v>
      </c>
      <c r="I181" s="60" t="s">
        <v>286</v>
      </c>
      <c r="J181" s="16"/>
      <c r="K181" s="92">
        <v>111000</v>
      </c>
      <c r="L181" s="71" t="str">
        <f>VLOOKUP(B181,QualitativeNotes!B:C,2,FALSE)</f>
        <v>N/A</v>
      </c>
    </row>
    <row r="182" spans="1:12" ht="45" x14ac:dyDescent="0.25">
      <c r="A182" s="72">
        <v>44651</v>
      </c>
      <c r="B182" s="73" t="s">
        <v>371</v>
      </c>
      <c r="C182" s="74" t="s">
        <v>117</v>
      </c>
      <c r="D182" s="74" t="s">
        <v>117</v>
      </c>
      <c r="E182" s="74" t="s">
        <v>8</v>
      </c>
      <c r="F182" s="28" t="s">
        <v>566</v>
      </c>
      <c r="G182" s="28" t="s">
        <v>571</v>
      </c>
      <c r="H182" s="28" t="s">
        <v>567</v>
      </c>
      <c r="I182" s="60" t="s">
        <v>286</v>
      </c>
      <c r="J182" s="16"/>
      <c r="K182" s="92">
        <v>54220.62</v>
      </c>
      <c r="L182" s="71" t="str">
        <f>VLOOKUP(B182,QualitativeNotes!B:C,2,FALSE)</f>
        <v>N/A</v>
      </c>
    </row>
    <row r="183" spans="1:12" ht="30" x14ac:dyDescent="0.25">
      <c r="A183" s="72">
        <v>44651</v>
      </c>
      <c r="B183" s="73" t="s">
        <v>372</v>
      </c>
      <c r="C183" s="74" t="s">
        <v>118</v>
      </c>
      <c r="D183" s="74" t="s">
        <v>119</v>
      </c>
      <c r="E183" s="74" t="s">
        <v>42</v>
      </c>
      <c r="F183" s="28" t="s">
        <v>566</v>
      </c>
      <c r="G183" s="28" t="s">
        <v>571</v>
      </c>
      <c r="H183" s="28" t="s">
        <v>567</v>
      </c>
      <c r="I183" s="60" t="s">
        <v>286</v>
      </c>
      <c r="J183" s="16"/>
      <c r="K183" s="27" t="s">
        <v>288</v>
      </c>
      <c r="L183" s="71" t="str">
        <f>VLOOKUP(B183,QualitativeNotes!B:C,2,FALSE)</f>
        <v>N/A</v>
      </c>
    </row>
    <row r="184" spans="1:12" ht="45" x14ac:dyDescent="0.25">
      <c r="A184" s="72">
        <v>44651</v>
      </c>
      <c r="B184" s="73" t="s">
        <v>483</v>
      </c>
      <c r="C184" s="74" t="s">
        <v>118</v>
      </c>
      <c r="D184" s="74" t="s">
        <v>120</v>
      </c>
      <c r="E184" s="74" t="s">
        <v>8</v>
      </c>
      <c r="F184" s="28" t="s">
        <v>566</v>
      </c>
      <c r="G184" s="28" t="s">
        <v>571</v>
      </c>
      <c r="H184" s="28" t="s">
        <v>567</v>
      </c>
      <c r="I184" s="60" t="s">
        <v>286</v>
      </c>
      <c r="J184" s="16" t="s">
        <v>121</v>
      </c>
      <c r="K184" s="92">
        <v>31222491.909999996</v>
      </c>
      <c r="L184" s="71" t="str">
        <f>VLOOKUP(B184,QualitativeNotes!B:C,2,FALSE)</f>
        <v>N/A</v>
      </c>
    </row>
    <row r="185" spans="1:12" ht="45" x14ac:dyDescent="0.25">
      <c r="A185" s="72">
        <v>44651</v>
      </c>
      <c r="B185" s="73" t="s">
        <v>484</v>
      </c>
      <c r="C185" s="74" t="s">
        <v>118</v>
      </c>
      <c r="D185" s="74" t="s">
        <v>122</v>
      </c>
      <c r="E185" s="74" t="s">
        <v>8</v>
      </c>
      <c r="F185" s="28" t="s">
        <v>566</v>
      </c>
      <c r="G185" s="28" t="s">
        <v>571</v>
      </c>
      <c r="H185" s="28" t="s">
        <v>567</v>
      </c>
      <c r="I185" s="60" t="s">
        <v>286</v>
      </c>
      <c r="J185" s="16" t="s">
        <v>121</v>
      </c>
      <c r="K185" s="61">
        <v>0</v>
      </c>
      <c r="L185" s="71" t="str">
        <f>VLOOKUP(B185,QualitativeNotes!B:C,2,FALSE)</f>
        <v>Not Applicable since all qualifying liquid resources for each clearing service are Cash deposited at the central bank</v>
      </c>
    </row>
    <row r="186" spans="1:12" ht="45" x14ac:dyDescent="0.25">
      <c r="A186" s="72">
        <v>44651</v>
      </c>
      <c r="B186" s="73" t="s">
        <v>485</v>
      </c>
      <c r="C186" s="74" t="s">
        <v>118</v>
      </c>
      <c r="D186" s="74" t="s">
        <v>123</v>
      </c>
      <c r="E186" s="74" t="s">
        <v>8</v>
      </c>
      <c r="F186" s="28" t="s">
        <v>566</v>
      </c>
      <c r="G186" s="28" t="s">
        <v>571</v>
      </c>
      <c r="H186" s="28" t="s">
        <v>567</v>
      </c>
      <c r="I186" s="60" t="s">
        <v>286</v>
      </c>
      <c r="J186" s="16" t="s">
        <v>121</v>
      </c>
      <c r="K186" s="61">
        <v>0</v>
      </c>
      <c r="L186" s="71" t="str">
        <f>VLOOKUP(B186,QualitativeNotes!B:C,2,FALSE)</f>
        <v>Not Applicable since all qualifying liquid resources for each clearing service are Cash deposited at the central bank</v>
      </c>
    </row>
    <row r="187" spans="1:12" ht="45" x14ac:dyDescent="0.25">
      <c r="A187" s="72">
        <v>44651</v>
      </c>
      <c r="B187" s="73" t="s">
        <v>486</v>
      </c>
      <c r="C187" s="74" t="s">
        <v>118</v>
      </c>
      <c r="D187" s="74" t="s">
        <v>124</v>
      </c>
      <c r="E187" s="74" t="s">
        <v>8</v>
      </c>
      <c r="F187" s="28" t="s">
        <v>566</v>
      </c>
      <c r="G187" s="28" t="s">
        <v>571</v>
      </c>
      <c r="H187" s="28" t="s">
        <v>567</v>
      </c>
      <c r="I187" s="60" t="s">
        <v>286</v>
      </c>
      <c r="J187" s="16" t="s">
        <v>121</v>
      </c>
      <c r="K187" s="61">
        <v>0</v>
      </c>
      <c r="L187" s="71" t="str">
        <f>VLOOKUP(B187,QualitativeNotes!B:C,2,FALSE)</f>
        <v>Not Applicable since all qualifying liquid resources for each clearing service are Cash deposited at the central bank</v>
      </c>
    </row>
    <row r="188" spans="1:12" ht="90" x14ac:dyDescent="0.25">
      <c r="A188" s="72">
        <v>44651</v>
      </c>
      <c r="B188" s="73" t="s">
        <v>487</v>
      </c>
      <c r="C188" s="74" t="s">
        <v>118</v>
      </c>
      <c r="D188" s="74" t="s">
        <v>125</v>
      </c>
      <c r="E188" s="74" t="s">
        <v>8</v>
      </c>
      <c r="F188" s="28" t="s">
        <v>566</v>
      </c>
      <c r="G188" s="28" t="s">
        <v>571</v>
      </c>
      <c r="H188" s="28" t="s">
        <v>567</v>
      </c>
      <c r="I188" s="60" t="s">
        <v>286</v>
      </c>
      <c r="J188" s="16" t="s">
        <v>121</v>
      </c>
      <c r="K188" s="61">
        <v>0</v>
      </c>
      <c r="L188" s="71" t="str">
        <f>VLOOKUP(B188,QualitativeNotes!B:C,2,FALSE)</f>
        <v>Not Applicable since all qualifying liquid resources for each clearing service are Cash deposited at the central bank</v>
      </c>
    </row>
    <row r="189" spans="1:12" ht="60" x14ac:dyDescent="0.25">
      <c r="A189" s="72">
        <v>44651</v>
      </c>
      <c r="B189" s="73" t="s">
        <v>488</v>
      </c>
      <c r="C189" s="74" t="s">
        <v>118</v>
      </c>
      <c r="D189" s="74" t="s">
        <v>126</v>
      </c>
      <c r="E189" s="74" t="s">
        <v>8</v>
      </c>
      <c r="F189" s="28" t="s">
        <v>566</v>
      </c>
      <c r="G189" s="28" t="s">
        <v>571</v>
      </c>
      <c r="H189" s="28" t="s">
        <v>567</v>
      </c>
      <c r="I189" s="60" t="s">
        <v>286</v>
      </c>
      <c r="J189" s="16" t="s">
        <v>121</v>
      </c>
      <c r="K189" s="61">
        <v>0</v>
      </c>
      <c r="L189" s="71" t="str">
        <f>VLOOKUP(B189,QualitativeNotes!B:C,2,FALSE)</f>
        <v>Not Applicable since all qualifying liquid resources for each clearing service are Cash deposited at the central bank</v>
      </c>
    </row>
    <row r="190" spans="1:12" ht="105" x14ac:dyDescent="0.25">
      <c r="A190" s="72">
        <v>44651</v>
      </c>
      <c r="B190" s="73" t="s">
        <v>489</v>
      </c>
      <c r="C190" s="74" t="s">
        <v>118</v>
      </c>
      <c r="D190" s="74" t="s">
        <v>127</v>
      </c>
      <c r="E190" s="74" t="s">
        <v>8</v>
      </c>
      <c r="F190" s="28" t="s">
        <v>566</v>
      </c>
      <c r="G190" s="28" t="s">
        <v>571</v>
      </c>
      <c r="H190" s="28" t="s">
        <v>567</v>
      </c>
      <c r="I190" s="60" t="s">
        <v>286</v>
      </c>
      <c r="J190" s="16" t="s">
        <v>121</v>
      </c>
      <c r="K190" s="61">
        <v>0</v>
      </c>
      <c r="L190" s="71" t="str">
        <f>VLOOKUP(B190,QualitativeNotes!B:C,2,FALSE)</f>
        <v>Not Applicable since all qualifying liquid resources for each clearing service are Cash deposited at the central bank</v>
      </c>
    </row>
    <row r="191" spans="1:12" ht="30" x14ac:dyDescent="0.25">
      <c r="A191" s="72">
        <v>44651</v>
      </c>
      <c r="B191" s="73" t="s">
        <v>490</v>
      </c>
      <c r="C191" s="74" t="s">
        <v>118</v>
      </c>
      <c r="D191" s="74" t="s">
        <v>128</v>
      </c>
      <c r="E191" s="74" t="s">
        <v>8</v>
      </c>
      <c r="F191" s="28" t="s">
        <v>566</v>
      </c>
      <c r="G191" s="28" t="s">
        <v>571</v>
      </c>
      <c r="H191" s="28" t="s">
        <v>567</v>
      </c>
      <c r="I191" s="60" t="s">
        <v>286</v>
      </c>
      <c r="J191" s="16" t="s">
        <v>121</v>
      </c>
      <c r="K191" s="61">
        <v>0</v>
      </c>
      <c r="L191" s="71" t="str">
        <f>VLOOKUP(B191,QualitativeNotes!B:C,2,FALSE)</f>
        <v>Not Applicable since all qualifying liquid resources for each clearing service are Cash deposited at the central bank</v>
      </c>
    </row>
    <row r="192" spans="1:12" ht="30" x14ac:dyDescent="0.25">
      <c r="A192" s="72">
        <v>44651</v>
      </c>
      <c r="B192" s="73" t="s">
        <v>373</v>
      </c>
      <c r="C192" s="74" t="s">
        <v>118</v>
      </c>
      <c r="D192" s="74" t="s">
        <v>129</v>
      </c>
      <c r="E192" s="74" t="s">
        <v>42</v>
      </c>
      <c r="F192" s="28" t="s">
        <v>566</v>
      </c>
      <c r="G192" s="28" t="s">
        <v>571</v>
      </c>
      <c r="H192" s="28" t="s">
        <v>567</v>
      </c>
      <c r="I192" s="60" t="s">
        <v>286</v>
      </c>
      <c r="J192" s="16"/>
      <c r="K192" s="27" t="s">
        <v>574</v>
      </c>
      <c r="L192" s="71" t="str">
        <f>VLOOKUP(B192,QualitativeNotes!B:C,2,FALSE)</f>
        <v>N/A</v>
      </c>
    </row>
    <row r="193" spans="1:12" ht="75" x14ac:dyDescent="0.25">
      <c r="A193" s="72">
        <v>44651</v>
      </c>
      <c r="B193" s="73" t="s">
        <v>374</v>
      </c>
      <c r="C193" s="74" t="s">
        <v>118</v>
      </c>
      <c r="D193" s="74" t="s">
        <v>130</v>
      </c>
      <c r="E193" s="74" t="s">
        <v>42</v>
      </c>
      <c r="F193" s="28" t="s">
        <v>566</v>
      </c>
      <c r="G193" s="28" t="s">
        <v>571</v>
      </c>
      <c r="H193" s="28" t="s">
        <v>567</v>
      </c>
      <c r="I193" s="60" t="s">
        <v>286</v>
      </c>
      <c r="J193" s="16"/>
      <c r="K193" s="27" t="s">
        <v>590</v>
      </c>
      <c r="L193" s="71" t="str">
        <f>VLOOKUP(B193,QualitativeNotes!B:C,2,FALSE)</f>
        <v>N/A</v>
      </c>
    </row>
    <row r="194" spans="1:12" ht="75" x14ac:dyDescent="0.25">
      <c r="A194" s="72">
        <v>44651</v>
      </c>
      <c r="B194" s="73" t="s">
        <v>375</v>
      </c>
      <c r="C194" s="74" t="s">
        <v>131</v>
      </c>
      <c r="D194" s="74" t="s">
        <v>132</v>
      </c>
      <c r="E194" s="74" t="s">
        <v>8</v>
      </c>
      <c r="F194" s="28" t="s">
        <v>566</v>
      </c>
      <c r="G194" s="28" t="s">
        <v>571</v>
      </c>
      <c r="H194" s="28" t="s">
        <v>567</v>
      </c>
      <c r="I194" s="60" t="s">
        <v>286</v>
      </c>
      <c r="J194" s="16"/>
      <c r="K194" s="61">
        <v>100000000</v>
      </c>
      <c r="L194" s="71" t="str">
        <f>VLOOKUP(B194,QualitativeNotes!B:C,2,FALSE)</f>
        <v>N/A</v>
      </c>
    </row>
    <row r="195" spans="1:12" ht="105" x14ac:dyDescent="0.25">
      <c r="A195" s="72">
        <v>44651</v>
      </c>
      <c r="B195" s="73" t="s">
        <v>491</v>
      </c>
      <c r="C195" s="74" t="s">
        <v>118</v>
      </c>
      <c r="D195" s="74" t="s">
        <v>133</v>
      </c>
      <c r="E195" s="74" t="s">
        <v>8</v>
      </c>
      <c r="F195" s="28" t="s">
        <v>566</v>
      </c>
      <c r="G195" s="28" t="s">
        <v>571</v>
      </c>
      <c r="H195" s="28" t="s">
        <v>567</v>
      </c>
      <c r="I195" s="60" t="s">
        <v>286</v>
      </c>
      <c r="J195" s="16" t="s">
        <v>319</v>
      </c>
      <c r="K195" s="61">
        <v>0</v>
      </c>
      <c r="L195" s="71" t="str">
        <f>VLOOKUP(B195,QualitativeNotes!B:C,2,FALSE)</f>
        <v>N/A</v>
      </c>
    </row>
    <row r="196" spans="1:12" ht="105" x14ac:dyDescent="0.25">
      <c r="A196" s="72">
        <v>44651</v>
      </c>
      <c r="B196" s="73" t="s">
        <v>491</v>
      </c>
      <c r="C196" s="74" t="s">
        <v>118</v>
      </c>
      <c r="D196" s="74" t="s">
        <v>133</v>
      </c>
      <c r="E196" s="74" t="s">
        <v>8</v>
      </c>
      <c r="F196" s="28" t="s">
        <v>566</v>
      </c>
      <c r="G196" s="28" t="s">
        <v>571</v>
      </c>
      <c r="H196" s="28" t="s">
        <v>567</v>
      </c>
      <c r="I196" s="60" t="s">
        <v>286</v>
      </c>
      <c r="J196" s="16" t="s">
        <v>306</v>
      </c>
      <c r="K196" s="92">
        <v>1345980</v>
      </c>
      <c r="L196" s="71" t="str">
        <f>VLOOKUP(B196,QualitativeNotes!B:C,2,FALSE)</f>
        <v>N/A</v>
      </c>
    </row>
    <row r="197" spans="1:12" ht="105" x14ac:dyDescent="0.25">
      <c r="A197" s="72">
        <v>44651</v>
      </c>
      <c r="B197" s="73" t="s">
        <v>491</v>
      </c>
      <c r="C197" s="74" t="s">
        <v>118</v>
      </c>
      <c r="D197" s="74" t="s">
        <v>133</v>
      </c>
      <c r="E197" s="74" t="s">
        <v>8</v>
      </c>
      <c r="F197" s="28" t="s">
        <v>566</v>
      </c>
      <c r="G197" s="28" t="s">
        <v>571</v>
      </c>
      <c r="H197" s="28" t="s">
        <v>567</v>
      </c>
      <c r="I197" s="60" t="s">
        <v>286</v>
      </c>
      <c r="J197" s="16" t="s">
        <v>319</v>
      </c>
      <c r="K197" s="61">
        <v>0</v>
      </c>
      <c r="L197" s="71" t="str">
        <f>VLOOKUP(B197,QualitativeNotes!B:C,2,FALSE)</f>
        <v>N/A</v>
      </c>
    </row>
    <row r="198" spans="1:12" ht="105" x14ac:dyDescent="0.25">
      <c r="A198" s="72">
        <v>44651</v>
      </c>
      <c r="B198" s="73" t="s">
        <v>491</v>
      </c>
      <c r="C198" s="74" t="s">
        <v>118</v>
      </c>
      <c r="D198" s="74" t="s">
        <v>133</v>
      </c>
      <c r="E198" s="74" t="s">
        <v>8</v>
      </c>
      <c r="F198" s="28" t="s">
        <v>566</v>
      </c>
      <c r="G198" s="28" t="s">
        <v>571</v>
      </c>
      <c r="H198" s="28" t="s">
        <v>567</v>
      </c>
      <c r="I198" s="60" t="s">
        <v>286</v>
      </c>
      <c r="J198" s="16" t="s">
        <v>306</v>
      </c>
      <c r="K198" s="92">
        <v>1345980</v>
      </c>
      <c r="L198" s="71" t="str">
        <f>VLOOKUP(B198,QualitativeNotes!B:C,2,FALSE)</f>
        <v>N/A</v>
      </c>
    </row>
    <row r="199" spans="1:12" ht="90" x14ac:dyDescent="0.25">
      <c r="A199" s="72">
        <v>44651</v>
      </c>
      <c r="B199" s="73" t="s">
        <v>376</v>
      </c>
      <c r="C199" s="74" t="s">
        <v>118</v>
      </c>
      <c r="D199" s="74" t="s">
        <v>135</v>
      </c>
      <c r="E199" s="74" t="s">
        <v>44</v>
      </c>
      <c r="F199" s="28" t="s">
        <v>566</v>
      </c>
      <c r="G199" s="28" t="s">
        <v>571</v>
      </c>
      <c r="H199" s="28" t="s">
        <v>567</v>
      </c>
      <c r="I199" s="60" t="s">
        <v>286</v>
      </c>
      <c r="J199" s="16"/>
      <c r="K199" s="62">
        <v>0</v>
      </c>
      <c r="L199" s="71" t="str">
        <f>VLOOKUP(B199,QualitativeNotes!B:C,2,FALSE)</f>
        <v>N/A</v>
      </c>
    </row>
    <row r="200" spans="1:12" ht="75" x14ac:dyDescent="0.25">
      <c r="A200" s="72">
        <v>44651</v>
      </c>
      <c r="B200" s="73" t="s">
        <v>494</v>
      </c>
      <c r="C200" s="74" t="s">
        <v>118</v>
      </c>
      <c r="D200" s="74" t="s">
        <v>136</v>
      </c>
      <c r="E200" s="74" t="s">
        <v>8</v>
      </c>
      <c r="F200" s="28" t="s">
        <v>566</v>
      </c>
      <c r="G200" s="28" t="s">
        <v>571</v>
      </c>
      <c r="H200" s="28" t="s">
        <v>567</v>
      </c>
      <c r="I200" s="60" t="s">
        <v>286</v>
      </c>
      <c r="J200" s="16" t="s">
        <v>55</v>
      </c>
      <c r="K200" s="61">
        <v>0</v>
      </c>
      <c r="L200" s="71" t="str">
        <f>VLOOKUP(B200,QualitativeNotes!B:C,2,FALSE)</f>
        <v>N/A</v>
      </c>
    </row>
    <row r="201" spans="1:12" ht="75" x14ac:dyDescent="0.25">
      <c r="A201" s="72">
        <v>44651</v>
      </c>
      <c r="B201" s="73" t="s">
        <v>494</v>
      </c>
      <c r="C201" s="74" t="s">
        <v>118</v>
      </c>
      <c r="D201" s="74" t="s">
        <v>136</v>
      </c>
      <c r="E201" s="74" t="s">
        <v>8</v>
      </c>
      <c r="F201" s="28" t="s">
        <v>566</v>
      </c>
      <c r="G201" s="28" t="s">
        <v>571</v>
      </c>
      <c r="H201" s="28" t="s">
        <v>567</v>
      </c>
      <c r="I201" s="60" t="s">
        <v>286</v>
      </c>
      <c r="J201" s="16" t="s">
        <v>55</v>
      </c>
      <c r="K201" s="61">
        <v>0</v>
      </c>
      <c r="L201" s="71" t="str">
        <f>VLOOKUP(B201,QualitativeNotes!B:C,2,FALSE)</f>
        <v>N/A</v>
      </c>
    </row>
    <row r="202" spans="1:12" ht="90" x14ac:dyDescent="0.25">
      <c r="A202" s="72">
        <v>44651</v>
      </c>
      <c r="B202" s="73" t="s">
        <v>492</v>
      </c>
      <c r="C202" s="74" t="s">
        <v>118</v>
      </c>
      <c r="D202" s="74" t="s">
        <v>307</v>
      </c>
      <c r="E202" s="74" t="s">
        <v>8</v>
      </c>
      <c r="F202" s="28" t="s">
        <v>566</v>
      </c>
      <c r="G202" s="28" t="s">
        <v>571</v>
      </c>
      <c r="H202" s="28" t="s">
        <v>567</v>
      </c>
      <c r="I202" s="60" t="s">
        <v>286</v>
      </c>
      <c r="J202" s="16" t="s">
        <v>319</v>
      </c>
      <c r="K202" s="61">
        <v>0</v>
      </c>
      <c r="L202" s="71" t="str">
        <f>VLOOKUP(B202,QualitativeNotes!B:C,2,FALSE)</f>
        <v>N/A</v>
      </c>
    </row>
    <row r="203" spans="1:12" ht="90" x14ac:dyDescent="0.25">
      <c r="A203" s="72">
        <v>44651</v>
      </c>
      <c r="B203" s="73" t="s">
        <v>492</v>
      </c>
      <c r="C203" s="74" t="s">
        <v>118</v>
      </c>
      <c r="D203" s="74" t="s">
        <v>307</v>
      </c>
      <c r="E203" s="74" t="s">
        <v>8</v>
      </c>
      <c r="F203" s="28" t="s">
        <v>566</v>
      </c>
      <c r="G203" s="28" t="s">
        <v>571</v>
      </c>
      <c r="H203" s="28" t="s">
        <v>567</v>
      </c>
      <c r="I203" s="60" t="s">
        <v>286</v>
      </c>
      <c r="J203" s="16" t="s">
        <v>306</v>
      </c>
      <c r="K203" s="92">
        <v>96210</v>
      </c>
      <c r="L203" s="71" t="str">
        <f>VLOOKUP(B203,QualitativeNotes!B:C,2,FALSE)</f>
        <v>N/A</v>
      </c>
    </row>
    <row r="204" spans="1:12" ht="90" x14ac:dyDescent="0.25">
      <c r="A204" s="72">
        <v>44651</v>
      </c>
      <c r="B204" s="73" t="s">
        <v>492</v>
      </c>
      <c r="C204" s="74" t="s">
        <v>118</v>
      </c>
      <c r="D204" s="74" t="s">
        <v>307</v>
      </c>
      <c r="E204" s="74" t="s">
        <v>8</v>
      </c>
      <c r="F204" s="28" t="s">
        <v>566</v>
      </c>
      <c r="G204" s="28" t="s">
        <v>571</v>
      </c>
      <c r="H204" s="28" t="s">
        <v>567</v>
      </c>
      <c r="I204" s="60" t="s">
        <v>286</v>
      </c>
      <c r="J204" s="16" t="s">
        <v>319</v>
      </c>
      <c r="K204" s="61">
        <v>0</v>
      </c>
      <c r="L204" s="71" t="str">
        <f>VLOOKUP(B204,QualitativeNotes!B:C,2,FALSE)</f>
        <v>N/A</v>
      </c>
    </row>
    <row r="205" spans="1:12" ht="90" x14ac:dyDescent="0.25">
      <c r="A205" s="72">
        <v>44651</v>
      </c>
      <c r="B205" s="73" t="s">
        <v>492</v>
      </c>
      <c r="C205" s="74" t="s">
        <v>118</v>
      </c>
      <c r="D205" s="74" t="s">
        <v>307</v>
      </c>
      <c r="E205" s="74" t="s">
        <v>8</v>
      </c>
      <c r="F205" s="28" t="s">
        <v>566</v>
      </c>
      <c r="G205" s="28" t="s">
        <v>571</v>
      </c>
      <c r="H205" s="28" t="s">
        <v>567</v>
      </c>
      <c r="I205" s="60" t="s">
        <v>286</v>
      </c>
      <c r="J205" s="16" t="s">
        <v>306</v>
      </c>
      <c r="K205" s="92">
        <v>96210</v>
      </c>
      <c r="L205" s="71" t="str">
        <f>VLOOKUP(B205,QualitativeNotes!B:C,2,FALSE)</f>
        <v>N/A</v>
      </c>
    </row>
    <row r="206" spans="1:12" ht="120" x14ac:dyDescent="0.25">
      <c r="A206" s="72">
        <v>44651</v>
      </c>
      <c r="B206" s="73" t="s">
        <v>493</v>
      </c>
      <c r="C206" s="74" t="s">
        <v>118</v>
      </c>
      <c r="D206" s="74" t="s">
        <v>137</v>
      </c>
      <c r="E206" s="74" t="s">
        <v>8</v>
      </c>
      <c r="F206" s="28" t="s">
        <v>566</v>
      </c>
      <c r="G206" s="28" t="s">
        <v>571</v>
      </c>
      <c r="H206" s="28" t="s">
        <v>567</v>
      </c>
      <c r="I206" s="60" t="s">
        <v>286</v>
      </c>
      <c r="J206" s="16" t="s">
        <v>319</v>
      </c>
      <c r="K206" s="61">
        <v>0</v>
      </c>
      <c r="L206" s="71" t="str">
        <f>VLOOKUP(B206,QualitativeNotes!B:C,2,FALSE)</f>
        <v>N/A</v>
      </c>
    </row>
    <row r="207" spans="1:12" ht="120" x14ac:dyDescent="0.25">
      <c r="A207" s="72">
        <v>44651</v>
      </c>
      <c r="B207" s="73" t="s">
        <v>493</v>
      </c>
      <c r="C207" s="74" t="s">
        <v>118</v>
      </c>
      <c r="D207" s="74" t="s">
        <v>137</v>
      </c>
      <c r="E207" s="74" t="s">
        <v>8</v>
      </c>
      <c r="F207" s="28" t="s">
        <v>566</v>
      </c>
      <c r="G207" s="28" t="s">
        <v>571</v>
      </c>
      <c r="H207" s="28" t="s">
        <v>567</v>
      </c>
      <c r="I207" s="60" t="s">
        <v>286</v>
      </c>
      <c r="J207" s="16" t="s">
        <v>306</v>
      </c>
      <c r="K207" s="92">
        <v>1345980</v>
      </c>
      <c r="L207" s="71" t="str">
        <f>VLOOKUP(B207,QualitativeNotes!B:C,2,FALSE)</f>
        <v>N/A</v>
      </c>
    </row>
    <row r="208" spans="1:12" ht="120" x14ac:dyDescent="0.25">
      <c r="A208" s="72">
        <v>44651</v>
      </c>
      <c r="B208" s="73" t="s">
        <v>493</v>
      </c>
      <c r="C208" s="74" t="s">
        <v>118</v>
      </c>
      <c r="D208" s="74" t="s">
        <v>137</v>
      </c>
      <c r="E208" s="74" t="s">
        <v>8</v>
      </c>
      <c r="F208" s="28" t="s">
        <v>566</v>
      </c>
      <c r="G208" s="28" t="s">
        <v>571</v>
      </c>
      <c r="H208" s="28" t="s">
        <v>567</v>
      </c>
      <c r="I208" s="60" t="s">
        <v>286</v>
      </c>
      <c r="J208" s="16" t="s">
        <v>319</v>
      </c>
      <c r="K208" s="61">
        <v>0</v>
      </c>
      <c r="L208" s="71" t="str">
        <f>VLOOKUP(B208,QualitativeNotes!B:C,2,FALSE)</f>
        <v>N/A</v>
      </c>
    </row>
    <row r="209" spans="1:12" ht="120" x14ac:dyDescent="0.25">
      <c r="A209" s="72">
        <v>44651</v>
      </c>
      <c r="B209" s="73" t="s">
        <v>493</v>
      </c>
      <c r="C209" s="74" t="s">
        <v>118</v>
      </c>
      <c r="D209" s="74" t="s">
        <v>137</v>
      </c>
      <c r="E209" s="74" t="s">
        <v>8</v>
      </c>
      <c r="F209" s="28" t="s">
        <v>566</v>
      </c>
      <c r="G209" s="28" t="s">
        <v>571</v>
      </c>
      <c r="H209" s="28" t="s">
        <v>567</v>
      </c>
      <c r="I209" s="60" t="s">
        <v>286</v>
      </c>
      <c r="J209" s="16" t="s">
        <v>306</v>
      </c>
      <c r="K209" s="92">
        <v>1345980</v>
      </c>
      <c r="L209" s="71" t="str">
        <f>VLOOKUP(B209,QualitativeNotes!B:C,2,FALSE)</f>
        <v>N/A</v>
      </c>
    </row>
    <row r="210" spans="1:12" ht="75" x14ac:dyDescent="0.25">
      <c r="A210" s="72">
        <v>44651</v>
      </c>
      <c r="B210" s="73" t="s">
        <v>496</v>
      </c>
      <c r="C210" s="74" t="s">
        <v>118</v>
      </c>
      <c r="D210" s="74" t="s">
        <v>138</v>
      </c>
      <c r="E210" s="74" t="s">
        <v>44</v>
      </c>
      <c r="F210" s="28" t="s">
        <v>566</v>
      </c>
      <c r="G210" s="28" t="s">
        <v>571</v>
      </c>
      <c r="H210" s="28" t="s">
        <v>567</v>
      </c>
      <c r="I210" s="60" t="s">
        <v>286</v>
      </c>
      <c r="J210" s="16" t="s">
        <v>578</v>
      </c>
      <c r="K210" s="62">
        <v>0</v>
      </c>
      <c r="L210" s="71" t="str">
        <f>VLOOKUP(B210,QualitativeNotes!B:C,2,FALSE)</f>
        <v>N/A</v>
      </c>
    </row>
    <row r="211" spans="1:12" ht="90" x14ac:dyDescent="0.25">
      <c r="A211" s="72">
        <v>44651</v>
      </c>
      <c r="B211" s="73" t="s">
        <v>495</v>
      </c>
      <c r="C211" s="74" t="s">
        <v>118</v>
      </c>
      <c r="D211" s="74" t="s">
        <v>140</v>
      </c>
      <c r="E211" s="74" t="s">
        <v>8</v>
      </c>
      <c r="F211" s="28" t="s">
        <v>566</v>
      </c>
      <c r="G211" s="28" t="s">
        <v>571</v>
      </c>
      <c r="H211" s="28" t="s">
        <v>567</v>
      </c>
      <c r="I211" s="60" t="s">
        <v>286</v>
      </c>
      <c r="J211" s="16" t="s">
        <v>55</v>
      </c>
      <c r="K211" s="61">
        <v>0</v>
      </c>
      <c r="L211" s="71" t="str">
        <f>VLOOKUP(B211,QualitativeNotes!B:C,2,FALSE)</f>
        <v>N/A</v>
      </c>
    </row>
    <row r="212" spans="1:12" ht="90" x14ac:dyDescent="0.25">
      <c r="A212" s="72">
        <v>44651</v>
      </c>
      <c r="B212" s="73" t="s">
        <v>495</v>
      </c>
      <c r="C212" s="74" t="s">
        <v>118</v>
      </c>
      <c r="D212" s="74" t="s">
        <v>140</v>
      </c>
      <c r="E212" s="74" t="s">
        <v>8</v>
      </c>
      <c r="F212" s="28" t="s">
        <v>566</v>
      </c>
      <c r="G212" s="28" t="s">
        <v>571</v>
      </c>
      <c r="H212" s="28" t="s">
        <v>567</v>
      </c>
      <c r="I212" s="60" t="s">
        <v>286</v>
      </c>
      <c r="J212" s="16" t="s">
        <v>55</v>
      </c>
      <c r="K212" s="61">
        <v>0</v>
      </c>
      <c r="L212" s="71" t="str">
        <f>VLOOKUP(B212,QualitativeNotes!B:C,2,FALSE)</f>
        <v>N/A</v>
      </c>
    </row>
    <row r="213" spans="1:12" ht="45" x14ac:dyDescent="0.25">
      <c r="A213" s="72">
        <v>44651</v>
      </c>
      <c r="B213" s="73" t="s">
        <v>377</v>
      </c>
      <c r="C213" s="74" t="s">
        <v>141</v>
      </c>
      <c r="D213" s="74" t="s">
        <v>142</v>
      </c>
      <c r="E213" s="74" t="s">
        <v>63</v>
      </c>
      <c r="F213" s="28" t="s">
        <v>566</v>
      </c>
      <c r="G213" s="28" t="s">
        <v>571</v>
      </c>
      <c r="H213" s="28" t="s">
        <v>567</v>
      </c>
      <c r="I213" s="60" t="s">
        <v>286</v>
      </c>
      <c r="J213" s="16"/>
      <c r="K213" s="63" t="s">
        <v>286</v>
      </c>
      <c r="L213" s="71" t="str">
        <f>VLOOKUP(B213,QualitativeNotes!B:C,2,FALSE)</f>
        <v>N/A</v>
      </c>
    </row>
    <row r="214" spans="1:12" ht="45" x14ac:dyDescent="0.25">
      <c r="A214" s="72">
        <v>44651</v>
      </c>
      <c r="B214" s="73" t="s">
        <v>378</v>
      </c>
      <c r="C214" s="74" t="s">
        <v>141</v>
      </c>
      <c r="D214" s="74" t="s">
        <v>143</v>
      </c>
      <c r="E214" s="74" t="s">
        <v>63</v>
      </c>
      <c r="F214" s="28" t="s">
        <v>566</v>
      </c>
      <c r="G214" s="28" t="s">
        <v>571</v>
      </c>
      <c r="H214" s="28" t="s">
        <v>567</v>
      </c>
      <c r="I214" s="60" t="s">
        <v>286</v>
      </c>
      <c r="J214" s="16"/>
      <c r="K214" s="63" t="s">
        <v>286</v>
      </c>
      <c r="L214" s="71" t="str">
        <f>VLOOKUP(B214,QualitativeNotes!B:C,2,FALSE)</f>
        <v>N/A</v>
      </c>
    </row>
    <row r="215" spans="1:12" ht="45" x14ac:dyDescent="0.25">
      <c r="A215" s="72">
        <v>44651</v>
      </c>
      <c r="B215" s="73" t="s">
        <v>379</v>
      </c>
      <c r="C215" s="74" t="s">
        <v>141</v>
      </c>
      <c r="D215" s="74" t="s">
        <v>144</v>
      </c>
      <c r="E215" s="74" t="s">
        <v>63</v>
      </c>
      <c r="F215" s="28" t="s">
        <v>566</v>
      </c>
      <c r="G215" s="28" t="s">
        <v>571</v>
      </c>
      <c r="H215" s="28" t="s">
        <v>567</v>
      </c>
      <c r="I215" s="60" t="s">
        <v>286</v>
      </c>
      <c r="J215" s="16"/>
      <c r="K215" s="63" t="s">
        <v>286</v>
      </c>
      <c r="L215" s="71" t="str">
        <f>VLOOKUP(B215,QualitativeNotes!B:C,2,FALSE)</f>
        <v>N/A</v>
      </c>
    </row>
    <row r="216" spans="1:12" ht="45" x14ac:dyDescent="0.25">
      <c r="A216" s="72">
        <v>44651</v>
      </c>
      <c r="B216" s="73" t="s">
        <v>380</v>
      </c>
      <c r="C216" s="74" t="s">
        <v>145</v>
      </c>
      <c r="D216" s="74" t="s">
        <v>146</v>
      </c>
      <c r="E216" s="74" t="s">
        <v>63</v>
      </c>
      <c r="F216" s="28" t="s">
        <v>566</v>
      </c>
      <c r="G216" s="28" t="s">
        <v>571</v>
      </c>
      <c r="H216" s="28" t="s">
        <v>567</v>
      </c>
      <c r="I216" s="60" t="s">
        <v>286</v>
      </c>
      <c r="J216" s="16"/>
      <c r="K216" s="63" t="s">
        <v>286</v>
      </c>
      <c r="L216" s="71" t="str">
        <f>VLOOKUP(B216,QualitativeNotes!B:C,2,FALSE)</f>
        <v>N/A</v>
      </c>
    </row>
    <row r="217" spans="1:12" ht="45" x14ac:dyDescent="0.25">
      <c r="A217" s="72">
        <v>44651</v>
      </c>
      <c r="B217" s="73" t="s">
        <v>381</v>
      </c>
      <c r="C217" s="74" t="s">
        <v>145</v>
      </c>
      <c r="D217" s="74" t="s">
        <v>147</v>
      </c>
      <c r="E217" s="74" t="s">
        <v>63</v>
      </c>
      <c r="F217" s="28" t="s">
        <v>566</v>
      </c>
      <c r="G217" s="28" t="s">
        <v>571</v>
      </c>
      <c r="H217" s="28" t="s">
        <v>567</v>
      </c>
      <c r="I217" s="60" t="s">
        <v>286</v>
      </c>
      <c r="J217" s="16"/>
      <c r="K217" s="63" t="s">
        <v>286</v>
      </c>
      <c r="L217" s="71" t="str">
        <f>VLOOKUP(B217,QualitativeNotes!B:C,2,FALSE)</f>
        <v>N/A</v>
      </c>
    </row>
    <row r="218" spans="1:12" ht="45" x14ac:dyDescent="0.25">
      <c r="A218" s="72">
        <v>44651</v>
      </c>
      <c r="B218" s="73" t="s">
        <v>382</v>
      </c>
      <c r="C218" s="74" t="s">
        <v>145</v>
      </c>
      <c r="D218" s="74" t="s">
        <v>148</v>
      </c>
      <c r="E218" s="74" t="s">
        <v>63</v>
      </c>
      <c r="F218" s="28" t="s">
        <v>566</v>
      </c>
      <c r="G218" s="28" t="s">
        <v>571</v>
      </c>
      <c r="H218" s="28" t="s">
        <v>567</v>
      </c>
      <c r="I218" s="60" t="s">
        <v>286</v>
      </c>
      <c r="J218" s="16"/>
      <c r="K218" s="63" t="s">
        <v>286</v>
      </c>
      <c r="L218" s="71" t="str">
        <f>VLOOKUP(B218,QualitativeNotes!B:C,2,FALSE)</f>
        <v>N/A</v>
      </c>
    </row>
    <row r="219" spans="1:12" ht="30" x14ac:dyDescent="0.25">
      <c r="A219" s="72">
        <v>44651</v>
      </c>
      <c r="B219" s="73" t="s">
        <v>383</v>
      </c>
      <c r="C219" s="74" t="s">
        <v>149</v>
      </c>
      <c r="D219" s="74" t="s">
        <v>150</v>
      </c>
      <c r="E219" s="74" t="s">
        <v>42</v>
      </c>
      <c r="F219" s="28" t="s">
        <v>566</v>
      </c>
      <c r="G219" s="28" t="s">
        <v>571</v>
      </c>
      <c r="H219" s="28" t="s">
        <v>567</v>
      </c>
      <c r="I219" s="60" t="s">
        <v>286</v>
      </c>
      <c r="J219" s="16"/>
      <c r="K219" s="63" t="s">
        <v>286</v>
      </c>
      <c r="L219" s="71" t="str">
        <f>VLOOKUP(B219,QualitativeNotes!B:C,2,FALSE)</f>
        <v>Not Applicable - No defaults throughout the quarter</v>
      </c>
    </row>
    <row r="220" spans="1:12" ht="45" x14ac:dyDescent="0.25">
      <c r="A220" s="72">
        <v>44651</v>
      </c>
      <c r="B220" s="73" t="s">
        <v>384</v>
      </c>
      <c r="C220" s="74" t="s">
        <v>149</v>
      </c>
      <c r="D220" s="74" t="s">
        <v>152</v>
      </c>
      <c r="E220" s="74" t="s">
        <v>42</v>
      </c>
      <c r="F220" s="28" t="s">
        <v>566</v>
      </c>
      <c r="G220" s="28" t="s">
        <v>571</v>
      </c>
      <c r="H220" s="28" t="s">
        <v>567</v>
      </c>
      <c r="I220" s="60" t="s">
        <v>286</v>
      </c>
      <c r="J220" s="16"/>
      <c r="K220" s="63" t="s">
        <v>286</v>
      </c>
      <c r="L220" s="71" t="str">
        <f>VLOOKUP(B220,QualitativeNotes!B:C,2,FALSE)</f>
        <v>Not Applicable - No defaults throughout the quarter</v>
      </c>
    </row>
    <row r="221" spans="1:12" ht="30" x14ac:dyDescent="0.25">
      <c r="A221" s="72">
        <v>44651</v>
      </c>
      <c r="B221" s="73" t="s">
        <v>385</v>
      </c>
      <c r="C221" s="74" t="s">
        <v>149</v>
      </c>
      <c r="D221" s="74" t="s">
        <v>153</v>
      </c>
      <c r="E221" s="74" t="s">
        <v>42</v>
      </c>
      <c r="F221" s="28" t="s">
        <v>566</v>
      </c>
      <c r="G221" s="28" t="s">
        <v>571</v>
      </c>
      <c r="H221" s="28" t="s">
        <v>567</v>
      </c>
      <c r="I221" s="60" t="s">
        <v>286</v>
      </c>
      <c r="J221" s="16"/>
      <c r="K221" s="63" t="s">
        <v>286</v>
      </c>
      <c r="L221" s="71" t="str">
        <f>VLOOKUP(B221,QualitativeNotes!B:C,2,FALSE)</f>
        <v>Not Applicable - No defaults throughout the quarter</v>
      </c>
    </row>
    <row r="222" spans="1:12" ht="30" x14ac:dyDescent="0.25">
      <c r="A222" s="72">
        <v>44651</v>
      </c>
      <c r="B222" s="73" t="s">
        <v>386</v>
      </c>
      <c r="C222" s="74" t="s">
        <v>149</v>
      </c>
      <c r="D222" s="74" t="s">
        <v>154</v>
      </c>
      <c r="E222" s="74" t="s">
        <v>42</v>
      </c>
      <c r="F222" s="28" t="s">
        <v>566</v>
      </c>
      <c r="G222" s="28" t="s">
        <v>571</v>
      </c>
      <c r="H222" s="28" t="s">
        <v>567</v>
      </c>
      <c r="I222" s="60" t="s">
        <v>286</v>
      </c>
      <c r="J222" s="16"/>
      <c r="K222" s="63" t="s">
        <v>286</v>
      </c>
      <c r="L222" s="71" t="str">
        <f>VLOOKUP(B222,QualitativeNotes!B:C,2,FALSE)</f>
        <v>Not Applicable - No defaults throughout the quarter</v>
      </c>
    </row>
    <row r="223" spans="1:12" ht="45" x14ac:dyDescent="0.25">
      <c r="A223" s="72">
        <v>44651</v>
      </c>
      <c r="B223" s="73" t="s">
        <v>387</v>
      </c>
      <c r="C223" s="74" t="s">
        <v>149</v>
      </c>
      <c r="D223" s="74" t="s">
        <v>156</v>
      </c>
      <c r="E223" s="74" t="s">
        <v>42</v>
      </c>
      <c r="F223" s="28" t="s">
        <v>566</v>
      </c>
      <c r="G223" s="28" t="s">
        <v>571</v>
      </c>
      <c r="H223" s="28" t="s">
        <v>567</v>
      </c>
      <c r="I223" s="60" t="s">
        <v>286</v>
      </c>
      <c r="J223" s="16"/>
      <c r="K223" s="63" t="s">
        <v>286</v>
      </c>
      <c r="L223" s="71" t="str">
        <f>VLOOKUP(B223,QualitativeNotes!B:C,2,FALSE)</f>
        <v>Not Applicable - No defaults throughout the quarter</v>
      </c>
    </row>
    <row r="224" spans="1:12" ht="60" x14ac:dyDescent="0.25">
      <c r="A224" s="72">
        <v>44651</v>
      </c>
      <c r="B224" s="73" t="s">
        <v>388</v>
      </c>
      <c r="C224" s="74" t="s">
        <v>157</v>
      </c>
      <c r="D224" s="74" t="s">
        <v>158</v>
      </c>
      <c r="E224" s="74" t="s">
        <v>63</v>
      </c>
      <c r="F224" s="28" t="s">
        <v>566</v>
      </c>
      <c r="G224" s="28" t="s">
        <v>571</v>
      </c>
      <c r="H224" s="28" t="s">
        <v>567</v>
      </c>
      <c r="I224" s="60" t="s">
        <v>286</v>
      </c>
      <c r="J224" s="16"/>
      <c r="K224" s="94">
        <v>0.5</v>
      </c>
      <c r="L224" s="71" t="str">
        <f>VLOOKUP(B224,QualitativeNotes!B:C,2,FALSE)</f>
        <v>N/A</v>
      </c>
    </row>
    <row r="225" spans="1:12" ht="60" x14ac:dyDescent="0.25">
      <c r="A225" s="72">
        <v>44651</v>
      </c>
      <c r="B225" s="73" t="s">
        <v>389</v>
      </c>
      <c r="C225" s="74" t="s">
        <v>157</v>
      </c>
      <c r="D225" s="74" t="s">
        <v>159</v>
      </c>
      <c r="E225" s="74" t="s">
        <v>63</v>
      </c>
      <c r="F225" s="28" t="s">
        <v>566</v>
      </c>
      <c r="G225" s="28" t="s">
        <v>571</v>
      </c>
      <c r="H225" s="28" t="s">
        <v>567</v>
      </c>
      <c r="I225" s="60" t="s">
        <v>286</v>
      </c>
      <c r="J225" s="16"/>
      <c r="K225" s="94">
        <v>0.5</v>
      </c>
      <c r="L225" s="71" t="str">
        <f>VLOOKUP(B225,QualitativeNotes!B:C,2,FALSE)</f>
        <v>N/A</v>
      </c>
    </row>
    <row r="226" spans="1:12" ht="60" x14ac:dyDescent="0.25">
      <c r="A226" s="72">
        <v>44651</v>
      </c>
      <c r="B226" s="73" t="s">
        <v>390</v>
      </c>
      <c r="C226" s="74" t="s">
        <v>157</v>
      </c>
      <c r="D226" s="74" t="s">
        <v>160</v>
      </c>
      <c r="E226" s="74" t="s">
        <v>63</v>
      </c>
      <c r="F226" s="28" t="s">
        <v>566</v>
      </c>
      <c r="G226" s="28" t="s">
        <v>571</v>
      </c>
      <c r="H226" s="28" t="s">
        <v>567</v>
      </c>
      <c r="I226" s="60" t="s">
        <v>286</v>
      </c>
      <c r="J226" s="16"/>
      <c r="K226" s="63" t="s">
        <v>286</v>
      </c>
      <c r="L226" s="71" t="str">
        <f>VLOOKUP(B226,QualitativeNotes!B:C,2,FALSE)</f>
        <v>N/A</v>
      </c>
    </row>
    <row r="227" spans="1:12" ht="60" x14ac:dyDescent="0.25">
      <c r="A227" s="72">
        <v>44651</v>
      </c>
      <c r="B227" s="73" t="s">
        <v>391</v>
      </c>
      <c r="C227" s="74" t="s">
        <v>157</v>
      </c>
      <c r="D227" s="74" t="s">
        <v>161</v>
      </c>
      <c r="E227" s="74" t="s">
        <v>63</v>
      </c>
      <c r="F227" s="28" t="s">
        <v>566</v>
      </c>
      <c r="G227" s="28" t="s">
        <v>571</v>
      </c>
      <c r="H227" s="28" t="s">
        <v>567</v>
      </c>
      <c r="I227" s="60" t="s">
        <v>286</v>
      </c>
      <c r="J227" s="16"/>
      <c r="K227" s="63" t="s">
        <v>286</v>
      </c>
      <c r="L227" s="71" t="str">
        <f>VLOOKUP(B227,QualitativeNotes!B:C,2,FALSE)</f>
        <v>N/A</v>
      </c>
    </row>
    <row r="228" spans="1:12" x14ac:dyDescent="0.25">
      <c r="A228" s="72">
        <v>44651</v>
      </c>
      <c r="B228" s="73" t="s">
        <v>392</v>
      </c>
      <c r="C228" s="74" t="s">
        <v>162</v>
      </c>
      <c r="D228" s="74" t="s">
        <v>163</v>
      </c>
      <c r="E228" s="74" t="s">
        <v>8</v>
      </c>
      <c r="F228" s="28" t="s">
        <v>566</v>
      </c>
      <c r="G228" s="28" t="s">
        <v>571</v>
      </c>
      <c r="H228" s="28" t="s">
        <v>567</v>
      </c>
      <c r="I228" s="60" t="s">
        <v>286</v>
      </c>
      <c r="J228" s="16"/>
      <c r="K228" s="61">
        <v>100000000</v>
      </c>
      <c r="L228" s="71" t="str">
        <f>VLOOKUP(B228,QualitativeNotes!B:C,2,FALSE)</f>
        <v>N/A</v>
      </c>
    </row>
    <row r="229" spans="1:12" ht="30" x14ac:dyDescent="0.25">
      <c r="A229" s="72">
        <v>44651</v>
      </c>
      <c r="B229" s="73" t="s">
        <v>393</v>
      </c>
      <c r="C229" s="74" t="s">
        <v>162</v>
      </c>
      <c r="D229" s="74" t="s">
        <v>165</v>
      </c>
      <c r="E229" s="74" t="s">
        <v>8</v>
      </c>
      <c r="F229" s="28" t="s">
        <v>566</v>
      </c>
      <c r="G229" s="28" t="s">
        <v>571</v>
      </c>
      <c r="H229" s="28" t="s">
        <v>567</v>
      </c>
      <c r="I229" s="60" t="s">
        <v>286</v>
      </c>
      <c r="J229" s="16"/>
      <c r="K229" s="85" t="s">
        <v>592</v>
      </c>
      <c r="L229" s="71" t="str">
        <f>VLOOKUP(B229,QualitativeNotes!B:C,2,FALSE)</f>
        <v>N/A</v>
      </c>
    </row>
    <row r="230" spans="1:12" ht="30" x14ac:dyDescent="0.25">
      <c r="A230" s="72">
        <v>44651</v>
      </c>
      <c r="B230" s="73" t="s">
        <v>394</v>
      </c>
      <c r="C230" s="74" t="s">
        <v>166</v>
      </c>
      <c r="D230" s="74" t="s">
        <v>167</v>
      </c>
      <c r="E230" s="74" t="s">
        <v>8</v>
      </c>
      <c r="F230" s="28" t="s">
        <v>566</v>
      </c>
      <c r="G230" s="28" t="s">
        <v>571</v>
      </c>
      <c r="H230" s="28" t="s">
        <v>567</v>
      </c>
      <c r="I230" s="60" t="s">
        <v>286</v>
      </c>
      <c r="J230" s="16"/>
      <c r="K230" s="85" t="s">
        <v>592</v>
      </c>
      <c r="L230" s="71" t="str">
        <f>VLOOKUP(B230,QualitativeNotes!B:C,2,FALSE)</f>
        <v>N/A</v>
      </c>
    </row>
    <row r="231" spans="1:12" ht="30" x14ac:dyDescent="0.25">
      <c r="A231" s="72">
        <v>44651</v>
      </c>
      <c r="B231" s="73" t="s">
        <v>395</v>
      </c>
      <c r="C231" s="74" t="s">
        <v>166</v>
      </c>
      <c r="D231" s="74" t="s">
        <v>168</v>
      </c>
      <c r="E231" s="74" t="s">
        <v>8</v>
      </c>
      <c r="F231" s="28" t="s">
        <v>566</v>
      </c>
      <c r="G231" s="28" t="s">
        <v>571</v>
      </c>
      <c r="H231" s="28" t="s">
        <v>567</v>
      </c>
      <c r="I231" s="60" t="s">
        <v>286</v>
      </c>
      <c r="J231" s="16"/>
      <c r="K231" s="85" t="s">
        <v>592</v>
      </c>
      <c r="L231" s="71" t="str">
        <f>VLOOKUP(B231,QualitativeNotes!B:C,2,FALSE)</f>
        <v>N/A</v>
      </c>
    </row>
    <row r="232" spans="1:12" ht="30" x14ac:dyDescent="0.25">
      <c r="A232" s="72">
        <v>44651</v>
      </c>
      <c r="B232" s="73" t="s">
        <v>396</v>
      </c>
      <c r="C232" s="74" t="s">
        <v>166</v>
      </c>
      <c r="D232" s="74" t="s">
        <v>169</v>
      </c>
      <c r="E232" s="74" t="s">
        <v>8</v>
      </c>
      <c r="F232" s="28" t="s">
        <v>566</v>
      </c>
      <c r="G232" s="28" t="s">
        <v>571</v>
      </c>
      <c r="H232" s="28" t="s">
        <v>567</v>
      </c>
      <c r="I232" s="60" t="s">
        <v>286</v>
      </c>
      <c r="J232" s="16"/>
      <c r="K232" s="85" t="s">
        <v>592</v>
      </c>
      <c r="L232" s="71" t="str">
        <f>VLOOKUP(B232,QualitativeNotes!B:C,2,FALSE)</f>
        <v>N/A</v>
      </c>
    </row>
    <row r="233" spans="1:12" ht="30" x14ac:dyDescent="0.25">
      <c r="A233" s="72">
        <v>44651</v>
      </c>
      <c r="B233" s="73" t="s">
        <v>397</v>
      </c>
      <c r="C233" s="74" t="s">
        <v>166</v>
      </c>
      <c r="D233" s="74" t="s">
        <v>170</v>
      </c>
      <c r="E233" s="74" t="s">
        <v>8</v>
      </c>
      <c r="F233" s="28" t="s">
        <v>566</v>
      </c>
      <c r="G233" s="28" t="s">
        <v>571</v>
      </c>
      <c r="H233" s="28" t="s">
        <v>567</v>
      </c>
      <c r="I233" s="60" t="s">
        <v>286</v>
      </c>
      <c r="J233" s="16"/>
      <c r="K233" s="85" t="s">
        <v>592</v>
      </c>
      <c r="L233" s="71" t="str">
        <f>VLOOKUP(B233,QualitativeNotes!B:C,2,FALSE)</f>
        <v>N/A</v>
      </c>
    </row>
    <row r="234" spans="1:12" ht="30" x14ac:dyDescent="0.25">
      <c r="A234" s="72">
        <v>44651</v>
      </c>
      <c r="B234" s="73" t="s">
        <v>398</v>
      </c>
      <c r="C234" s="74" t="s">
        <v>166</v>
      </c>
      <c r="D234" s="74" t="s">
        <v>171</v>
      </c>
      <c r="E234" s="74" t="s">
        <v>8</v>
      </c>
      <c r="F234" s="28" t="s">
        <v>566</v>
      </c>
      <c r="G234" s="28" t="s">
        <v>571</v>
      </c>
      <c r="H234" s="28" t="s">
        <v>567</v>
      </c>
      <c r="I234" s="60" t="s">
        <v>286</v>
      </c>
      <c r="J234" s="16"/>
      <c r="K234" s="85" t="s">
        <v>592</v>
      </c>
      <c r="L234" s="71" t="str">
        <f>VLOOKUP(B234,QualitativeNotes!B:C,2,FALSE)</f>
        <v>N/A</v>
      </c>
    </row>
    <row r="235" spans="1:12" ht="30" x14ac:dyDescent="0.25">
      <c r="A235" s="72">
        <v>44651</v>
      </c>
      <c r="B235" s="73" t="s">
        <v>399</v>
      </c>
      <c r="C235" s="74" t="s">
        <v>166</v>
      </c>
      <c r="D235" s="74" t="s">
        <v>172</v>
      </c>
      <c r="E235" s="74" t="s">
        <v>42</v>
      </c>
      <c r="F235" s="28" t="s">
        <v>566</v>
      </c>
      <c r="G235" s="28" t="s">
        <v>571</v>
      </c>
      <c r="H235" s="28" t="s">
        <v>567</v>
      </c>
      <c r="I235" s="60" t="s">
        <v>286</v>
      </c>
      <c r="J235" s="16"/>
      <c r="K235" s="27" t="s">
        <v>575</v>
      </c>
      <c r="L235" s="71" t="str">
        <f>VLOOKUP(B235,QualitativeNotes!B:C,2,FALSE)</f>
        <v>N/A</v>
      </c>
    </row>
    <row r="236" spans="1:12" ht="30" x14ac:dyDescent="0.25">
      <c r="A236" s="72">
        <v>44651</v>
      </c>
      <c r="B236" s="73" t="s">
        <v>400</v>
      </c>
      <c r="C236" s="74" t="s">
        <v>166</v>
      </c>
      <c r="D236" s="74" t="s">
        <v>173</v>
      </c>
      <c r="E236" s="74" t="s">
        <v>42</v>
      </c>
      <c r="F236" s="28" t="s">
        <v>566</v>
      </c>
      <c r="G236" s="28" t="s">
        <v>571</v>
      </c>
      <c r="H236" s="28" t="s">
        <v>567</v>
      </c>
      <c r="I236" s="60" t="s">
        <v>286</v>
      </c>
      <c r="J236" s="16"/>
      <c r="K236" s="85" t="s">
        <v>592</v>
      </c>
      <c r="L236" s="71" t="str">
        <f>VLOOKUP(B236,QualitativeNotes!B:C,2,FALSE)</f>
        <v>N/A</v>
      </c>
    </row>
    <row r="237" spans="1:12" ht="30" x14ac:dyDescent="0.25">
      <c r="A237" s="72">
        <v>44651</v>
      </c>
      <c r="B237" s="73" t="s">
        <v>401</v>
      </c>
      <c r="C237" s="74" t="s">
        <v>174</v>
      </c>
      <c r="D237" s="74" t="s">
        <v>175</v>
      </c>
      <c r="E237" s="74" t="s">
        <v>63</v>
      </c>
      <c r="F237" s="28" t="s">
        <v>566</v>
      </c>
      <c r="G237" s="28" t="s">
        <v>571</v>
      </c>
      <c r="H237" s="28" t="s">
        <v>567</v>
      </c>
      <c r="I237" s="60" t="s">
        <v>286</v>
      </c>
      <c r="J237" s="16"/>
      <c r="K237" s="61" t="s">
        <v>286</v>
      </c>
      <c r="L237" s="71" t="str">
        <f>VLOOKUP(B237,QualitativeNotes!B:C,2,FALSE)</f>
        <v>Not Reported</v>
      </c>
    </row>
    <row r="238" spans="1:12" ht="45" x14ac:dyDescent="0.25">
      <c r="A238" s="72">
        <v>44651</v>
      </c>
      <c r="B238" s="73" t="s">
        <v>402</v>
      </c>
      <c r="C238" s="74" t="s">
        <v>174</v>
      </c>
      <c r="D238" s="74" t="s">
        <v>176</v>
      </c>
      <c r="E238" s="74" t="s">
        <v>63</v>
      </c>
      <c r="F238" s="28" t="s">
        <v>566</v>
      </c>
      <c r="G238" s="28" t="s">
        <v>571</v>
      </c>
      <c r="H238" s="28" t="s">
        <v>567</v>
      </c>
      <c r="I238" s="60" t="s">
        <v>286</v>
      </c>
      <c r="J238" s="16"/>
      <c r="K238" s="61" t="s">
        <v>286</v>
      </c>
      <c r="L238" s="71" t="str">
        <f>VLOOKUP(B238,QualitativeNotes!B:C,2,FALSE)</f>
        <v>Not Reported</v>
      </c>
    </row>
    <row r="239" spans="1:12" ht="105" x14ac:dyDescent="0.25">
      <c r="A239" s="72">
        <v>44651</v>
      </c>
      <c r="B239" s="73" t="s">
        <v>403</v>
      </c>
      <c r="C239" s="74" t="s">
        <v>177</v>
      </c>
      <c r="D239" s="74" t="s">
        <v>178</v>
      </c>
      <c r="E239" s="74" t="s">
        <v>8</v>
      </c>
      <c r="F239" s="28" t="s">
        <v>566</v>
      </c>
      <c r="G239" s="28" t="s">
        <v>571</v>
      </c>
      <c r="H239" s="28" t="s">
        <v>567</v>
      </c>
      <c r="I239" s="60" t="s">
        <v>286</v>
      </c>
      <c r="J239" s="16"/>
      <c r="K239" s="92">
        <v>17462095.529999997</v>
      </c>
      <c r="L239" s="71" t="str">
        <f>VLOOKUP(B239,QualitativeNotes!B:C,2,FALSE)</f>
        <v>N/A</v>
      </c>
    </row>
    <row r="240" spans="1:12" ht="105" x14ac:dyDescent="0.25">
      <c r="A240" s="72">
        <v>44651</v>
      </c>
      <c r="B240" s="73" t="s">
        <v>404</v>
      </c>
      <c r="C240" s="74" t="s">
        <v>177</v>
      </c>
      <c r="D240" s="74" t="s">
        <v>179</v>
      </c>
      <c r="E240" s="74" t="s">
        <v>8</v>
      </c>
      <c r="F240" s="28" t="s">
        <v>566</v>
      </c>
      <c r="G240" s="28" t="s">
        <v>571</v>
      </c>
      <c r="H240" s="28" t="s">
        <v>567</v>
      </c>
      <c r="I240" s="60" t="s">
        <v>286</v>
      </c>
      <c r="J240" s="16"/>
      <c r="K240" s="92">
        <v>3760396.38</v>
      </c>
      <c r="L240" s="71" t="str">
        <f>VLOOKUP(B240,QualitativeNotes!B:C,2,FALSE)</f>
        <v>N/A</v>
      </c>
    </row>
    <row r="241" spans="1:12" ht="60" x14ac:dyDescent="0.25">
      <c r="A241" s="72">
        <v>44651</v>
      </c>
      <c r="B241" s="73" t="s">
        <v>405</v>
      </c>
      <c r="C241" s="74" t="s">
        <v>180</v>
      </c>
      <c r="D241" s="74" t="s">
        <v>181</v>
      </c>
      <c r="E241" s="74" t="s">
        <v>63</v>
      </c>
      <c r="F241" s="28" t="s">
        <v>566</v>
      </c>
      <c r="G241" s="28" t="s">
        <v>571</v>
      </c>
      <c r="H241" s="28" t="s">
        <v>567</v>
      </c>
      <c r="I241" s="60" t="s">
        <v>286</v>
      </c>
      <c r="J241" s="16"/>
      <c r="K241" s="63">
        <v>1</v>
      </c>
      <c r="L241" s="71" t="str">
        <f>VLOOKUP(B241,QualitativeNotes!B:C,2,FALSE)</f>
        <v>N/A</v>
      </c>
    </row>
    <row r="242" spans="1:12" ht="60" x14ac:dyDescent="0.25">
      <c r="A242" s="72">
        <v>44651</v>
      </c>
      <c r="B242" s="73" t="s">
        <v>406</v>
      </c>
      <c r="C242" s="74" t="s">
        <v>180</v>
      </c>
      <c r="D242" s="74" t="s">
        <v>182</v>
      </c>
      <c r="E242" s="74" t="s">
        <v>63</v>
      </c>
      <c r="F242" s="28" t="s">
        <v>566</v>
      </c>
      <c r="G242" s="28" t="s">
        <v>571</v>
      </c>
      <c r="H242" s="28" t="s">
        <v>567</v>
      </c>
      <c r="I242" s="60" t="s">
        <v>286</v>
      </c>
      <c r="J242" s="16"/>
      <c r="K242" s="63">
        <v>1</v>
      </c>
      <c r="L242" s="71" t="str">
        <f>VLOOKUP(B242,QualitativeNotes!B:C,2,FALSE)</f>
        <v>N/A</v>
      </c>
    </row>
    <row r="243" spans="1:12" ht="60" x14ac:dyDescent="0.25">
      <c r="A243" s="72">
        <v>44651</v>
      </c>
      <c r="B243" s="73" t="s">
        <v>407</v>
      </c>
      <c r="C243" s="74" t="s">
        <v>180</v>
      </c>
      <c r="D243" s="74" t="s">
        <v>183</v>
      </c>
      <c r="E243" s="74" t="s">
        <v>63</v>
      </c>
      <c r="F243" s="28" t="s">
        <v>566</v>
      </c>
      <c r="G243" s="28" t="s">
        <v>571</v>
      </c>
      <c r="H243" s="28" t="s">
        <v>567</v>
      </c>
      <c r="I243" s="60" t="s">
        <v>286</v>
      </c>
      <c r="J243" s="16"/>
      <c r="K243" s="63" t="s">
        <v>286</v>
      </c>
      <c r="L243" s="71" t="str">
        <f>VLOOKUP(B243,QualitativeNotes!B:C,2,FALSE)</f>
        <v xml:space="preserve"> Not Applicable since all cash is deposited at the central bank</v>
      </c>
    </row>
    <row r="244" spans="1:12" ht="60" x14ac:dyDescent="0.25">
      <c r="A244" s="72">
        <v>44651</v>
      </c>
      <c r="B244" s="73" t="s">
        <v>408</v>
      </c>
      <c r="C244" s="74" t="s">
        <v>180</v>
      </c>
      <c r="D244" s="74" t="s">
        <v>184</v>
      </c>
      <c r="E244" s="74" t="s">
        <v>63</v>
      </c>
      <c r="F244" s="28" t="s">
        <v>566</v>
      </c>
      <c r="G244" s="28" t="s">
        <v>571</v>
      </c>
      <c r="H244" s="28" t="s">
        <v>567</v>
      </c>
      <c r="I244" s="60" t="s">
        <v>286</v>
      </c>
      <c r="J244" s="16"/>
      <c r="K244" s="63" t="s">
        <v>286</v>
      </c>
      <c r="L244" s="71" t="str">
        <f>VLOOKUP(B244,QualitativeNotes!B:C,2,FALSE)</f>
        <v xml:space="preserve"> Not Applicable since all cash is deposited at the central bank</v>
      </c>
    </row>
    <row r="245" spans="1:12" ht="60" x14ac:dyDescent="0.25">
      <c r="A245" s="72">
        <v>44651</v>
      </c>
      <c r="B245" s="73" t="s">
        <v>409</v>
      </c>
      <c r="C245" s="74" t="s">
        <v>180</v>
      </c>
      <c r="D245" s="74" t="s">
        <v>185</v>
      </c>
      <c r="E245" s="74" t="s">
        <v>63</v>
      </c>
      <c r="F245" s="28" t="s">
        <v>566</v>
      </c>
      <c r="G245" s="28" t="s">
        <v>571</v>
      </c>
      <c r="H245" s="28" t="s">
        <v>567</v>
      </c>
      <c r="I245" s="60" t="s">
        <v>286</v>
      </c>
      <c r="J245" s="16"/>
      <c r="K245" s="63" t="s">
        <v>286</v>
      </c>
      <c r="L245" s="71" t="str">
        <f>VLOOKUP(B245,QualitativeNotes!B:C,2,FALSE)</f>
        <v xml:space="preserve"> Not Applicable since all cash is deposited at the central bank</v>
      </c>
    </row>
    <row r="246" spans="1:12" ht="60" x14ac:dyDescent="0.25">
      <c r="A246" s="72">
        <v>44651</v>
      </c>
      <c r="B246" s="73" t="s">
        <v>410</v>
      </c>
      <c r="C246" s="74" t="s">
        <v>180</v>
      </c>
      <c r="D246" s="74" t="s">
        <v>186</v>
      </c>
      <c r="E246" s="74" t="s">
        <v>63</v>
      </c>
      <c r="F246" s="28" t="s">
        <v>566</v>
      </c>
      <c r="G246" s="28" t="s">
        <v>571</v>
      </c>
      <c r="H246" s="28" t="s">
        <v>567</v>
      </c>
      <c r="I246" s="60" t="s">
        <v>286</v>
      </c>
      <c r="J246" s="16"/>
      <c r="K246" s="63" t="s">
        <v>286</v>
      </c>
      <c r="L246" s="71" t="str">
        <f>VLOOKUP(B246,QualitativeNotes!B:C,2,FALSE)</f>
        <v xml:space="preserve"> Not Applicable since all cash is deposited at the central bank</v>
      </c>
    </row>
    <row r="247" spans="1:12" ht="60" x14ac:dyDescent="0.25">
      <c r="A247" s="72">
        <v>44651</v>
      </c>
      <c r="B247" s="73" t="s">
        <v>411</v>
      </c>
      <c r="C247" s="74" t="s">
        <v>180</v>
      </c>
      <c r="D247" s="74" t="s">
        <v>187</v>
      </c>
      <c r="E247" s="74" t="s">
        <v>63</v>
      </c>
      <c r="F247" s="28" t="s">
        <v>566</v>
      </c>
      <c r="G247" s="28" t="s">
        <v>571</v>
      </c>
      <c r="H247" s="28" t="s">
        <v>567</v>
      </c>
      <c r="I247" s="60" t="s">
        <v>286</v>
      </c>
      <c r="J247" s="16"/>
      <c r="K247" s="63" t="s">
        <v>286</v>
      </c>
      <c r="L247" s="71" t="str">
        <f>VLOOKUP(B247,QualitativeNotes!B:C,2,FALSE)</f>
        <v xml:space="preserve"> Not Applicable since all cash is deposited at the central bank</v>
      </c>
    </row>
    <row r="248" spans="1:12" ht="75" x14ac:dyDescent="0.25">
      <c r="A248" s="72">
        <v>44651</v>
      </c>
      <c r="B248" s="73" t="s">
        <v>497</v>
      </c>
      <c r="C248" s="74" t="s">
        <v>180</v>
      </c>
      <c r="D248" s="74" t="s">
        <v>188</v>
      </c>
      <c r="E248" s="74" t="s">
        <v>63</v>
      </c>
      <c r="F248" s="28" t="s">
        <v>566</v>
      </c>
      <c r="G248" s="28" t="s">
        <v>571</v>
      </c>
      <c r="H248" s="28" t="s">
        <v>567</v>
      </c>
      <c r="I248" s="60" t="s">
        <v>286</v>
      </c>
      <c r="J248" s="16" t="s">
        <v>579</v>
      </c>
      <c r="K248" s="63">
        <v>1</v>
      </c>
      <c r="L248" s="71" t="str">
        <f>VLOOKUP(B248,QualitativeNotes!B:C,2,FALSE)</f>
        <v>N/A</v>
      </c>
    </row>
    <row r="249" spans="1:12" ht="60" x14ac:dyDescent="0.25">
      <c r="A249" s="72">
        <v>44651</v>
      </c>
      <c r="B249" s="73" t="s">
        <v>412</v>
      </c>
      <c r="C249" s="74" t="s">
        <v>180</v>
      </c>
      <c r="D249" s="74" t="s">
        <v>190</v>
      </c>
      <c r="E249" s="74" t="s">
        <v>22</v>
      </c>
      <c r="F249" s="28" t="s">
        <v>566</v>
      </c>
      <c r="G249" s="28" t="s">
        <v>571</v>
      </c>
      <c r="H249" s="28" t="s">
        <v>567</v>
      </c>
      <c r="I249" s="60" t="s">
        <v>286</v>
      </c>
      <c r="J249" s="16"/>
      <c r="K249" s="61" t="s">
        <v>576</v>
      </c>
      <c r="L249" s="71" t="str">
        <f>VLOOKUP(B249,QualitativeNotes!B:C,2,FALSE)</f>
        <v>N/A</v>
      </c>
    </row>
    <row r="250" spans="1:12" ht="60" x14ac:dyDescent="0.25">
      <c r="A250" s="72">
        <v>44651</v>
      </c>
      <c r="B250" s="73" t="s">
        <v>413</v>
      </c>
      <c r="C250" s="74" t="s">
        <v>180</v>
      </c>
      <c r="D250" s="74" t="s">
        <v>192</v>
      </c>
      <c r="E250" s="74" t="s">
        <v>63</v>
      </c>
      <c r="F250" s="28" t="s">
        <v>566</v>
      </c>
      <c r="G250" s="28" t="s">
        <v>571</v>
      </c>
      <c r="H250" s="28" t="s">
        <v>567</v>
      </c>
      <c r="I250" s="60" t="s">
        <v>286</v>
      </c>
      <c r="J250" s="16"/>
      <c r="K250" s="63" t="s">
        <v>286</v>
      </c>
      <c r="L250" s="71" t="str">
        <f>VLOOKUP(B250,QualitativeNotes!B:C,2,FALSE)</f>
        <v xml:space="preserve"> Not Applicable since all cash is deposited at the central bank</v>
      </c>
    </row>
    <row r="251" spans="1:12" ht="60" x14ac:dyDescent="0.25">
      <c r="A251" s="72">
        <v>44651</v>
      </c>
      <c r="B251" s="73" t="s">
        <v>414</v>
      </c>
      <c r="C251" s="74" t="s">
        <v>180</v>
      </c>
      <c r="D251" s="74" t="s">
        <v>193</v>
      </c>
      <c r="E251" s="74" t="s">
        <v>63</v>
      </c>
      <c r="F251" s="28" t="s">
        <v>566</v>
      </c>
      <c r="G251" s="28" t="s">
        <v>571</v>
      </c>
      <c r="H251" s="28" t="s">
        <v>567</v>
      </c>
      <c r="I251" s="60" t="s">
        <v>286</v>
      </c>
      <c r="J251" s="16"/>
      <c r="K251" s="63" t="s">
        <v>286</v>
      </c>
      <c r="L251" s="71" t="str">
        <f>VLOOKUP(B251,QualitativeNotes!B:C,2,FALSE)</f>
        <v xml:space="preserve"> Not Applicable since all cash is deposited at the central bank</v>
      </c>
    </row>
    <row r="252" spans="1:12" ht="60" x14ac:dyDescent="0.25">
      <c r="A252" s="72">
        <v>44651</v>
      </c>
      <c r="B252" s="73" t="s">
        <v>415</v>
      </c>
      <c r="C252" s="74" t="s">
        <v>180</v>
      </c>
      <c r="D252" s="74" t="s">
        <v>194</v>
      </c>
      <c r="E252" s="74" t="s">
        <v>63</v>
      </c>
      <c r="F252" s="28" t="s">
        <v>566</v>
      </c>
      <c r="G252" s="28" t="s">
        <v>571</v>
      </c>
      <c r="H252" s="28" t="s">
        <v>567</v>
      </c>
      <c r="I252" s="60" t="s">
        <v>286</v>
      </c>
      <c r="J252" s="16"/>
      <c r="K252" s="63" t="s">
        <v>286</v>
      </c>
      <c r="L252" s="71" t="str">
        <f>VLOOKUP(B252,QualitativeNotes!B:C,2,FALSE)</f>
        <v xml:space="preserve"> Not Applicable since all cash is deposited at the central bank</v>
      </c>
    </row>
    <row r="253" spans="1:12" ht="60" x14ac:dyDescent="0.25">
      <c r="A253" s="72">
        <v>44651</v>
      </c>
      <c r="B253" s="73" t="s">
        <v>416</v>
      </c>
      <c r="C253" s="74" t="s">
        <v>180</v>
      </c>
      <c r="D253" s="74" t="s">
        <v>195</v>
      </c>
      <c r="E253" s="74" t="s">
        <v>63</v>
      </c>
      <c r="F253" s="28" t="s">
        <v>566</v>
      </c>
      <c r="G253" s="28" t="s">
        <v>571</v>
      </c>
      <c r="H253" s="28" t="s">
        <v>567</v>
      </c>
      <c r="I253" s="60" t="s">
        <v>286</v>
      </c>
      <c r="J253" s="16"/>
      <c r="K253" s="63" t="s">
        <v>286</v>
      </c>
      <c r="L253" s="71" t="str">
        <f>VLOOKUP(B253,QualitativeNotes!B:C,2,FALSE)</f>
        <v xml:space="preserve"> Not Applicable since all cash is deposited at the central bank</v>
      </c>
    </row>
    <row r="254" spans="1:12" ht="60" x14ac:dyDescent="0.25">
      <c r="A254" s="72">
        <v>44651</v>
      </c>
      <c r="B254" s="73" t="s">
        <v>417</v>
      </c>
      <c r="C254" s="74" t="s">
        <v>180</v>
      </c>
      <c r="D254" s="74" t="s">
        <v>196</v>
      </c>
      <c r="E254" s="74" t="s">
        <v>63</v>
      </c>
      <c r="F254" s="28" t="s">
        <v>566</v>
      </c>
      <c r="G254" s="28" t="s">
        <v>571</v>
      </c>
      <c r="H254" s="28" t="s">
        <v>567</v>
      </c>
      <c r="I254" s="60" t="s">
        <v>286</v>
      </c>
      <c r="J254" s="16"/>
      <c r="K254" s="63" t="s">
        <v>286</v>
      </c>
      <c r="L254" s="71" t="str">
        <f>VLOOKUP(B254,QualitativeNotes!B:C,2,FALSE)</f>
        <v xml:space="preserve"> Not Applicable since all cash is deposited at the central bank</v>
      </c>
    </row>
    <row r="255" spans="1:12" ht="60" x14ac:dyDescent="0.25">
      <c r="A255" s="72">
        <v>44651</v>
      </c>
      <c r="B255" s="73" t="s">
        <v>498</v>
      </c>
      <c r="C255" s="74" t="s">
        <v>180</v>
      </c>
      <c r="D255" s="74" t="s">
        <v>197</v>
      </c>
      <c r="E255" s="74" t="s">
        <v>63</v>
      </c>
      <c r="F255" s="28" t="s">
        <v>566</v>
      </c>
      <c r="G255" s="28" t="s">
        <v>571</v>
      </c>
      <c r="H255" s="28" t="s">
        <v>567</v>
      </c>
      <c r="I255" s="60" t="s">
        <v>286</v>
      </c>
      <c r="J255" s="16" t="s">
        <v>579</v>
      </c>
      <c r="K255" s="63" t="s">
        <v>286</v>
      </c>
      <c r="L255" s="71" t="str">
        <f>VLOOKUP(B255,QualitativeNotes!B:C,2,FALSE)</f>
        <v xml:space="preserve"> Not Applicable since all cash is deposited at the central bank</v>
      </c>
    </row>
    <row r="256" spans="1:12" ht="60" x14ac:dyDescent="0.25">
      <c r="A256" s="72">
        <v>44651</v>
      </c>
      <c r="B256" s="73" t="s">
        <v>418</v>
      </c>
      <c r="C256" s="74" t="s">
        <v>180</v>
      </c>
      <c r="D256" s="74" t="s">
        <v>199</v>
      </c>
      <c r="E256" s="74" t="s">
        <v>22</v>
      </c>
      <c r="F256" s="28" t="s">
        <v>566</v>
      </c>
      <c r="G256" s="28" t="s">
        <v>571</v>
      </c>
      <c r="H256" s="28" t="s">
        <v>567</v>
      </c>
      <c r="I256" s="60" t="s">
        <v>286</v>
      </c>
      <c r="J256" s="16"/>
      <c r="K256" s="63" t="s">
        <v>286</v>
      </c>
      <c r="L256" s="71" t="str">
        <f>VLOOKUP(B256,QualitativeNotes!B:C,2,FALSE)</f>
        <v xml:space="preserve"> Not Applicable since all cash is deposited at the central bank</v>
      </c>
    </row>
    <row r="257" spans="1:12" ht="60" x14ac:dyDescent="0.25">
      <c r="A257" s="72">
        <v>44651</v>
      </c>
      <c r="B257" s="73" t="s">
        <v>419</v>
      </c>
      <c r="C257" s="74" t="s">
        <v>180</v>
      </c>
      <c r="D257" s="74" t="s">
        <v>200</v>
      </c>
      <c r="E257" s="74" t="s">
        <v>42</v>
      </c>
      <c r="F257" s="28" t="s">
        <v>566</v>
      </c>
      <c r="G257" s="28" t="s">
        <v>571</v>
      </c>
      <c r="H257" s="28" t="s">
        <v>567</v>
      </c>
      <c r="I257" s="60" t="s">
        <v>286</v>
      </c>
      <c r="J257" s="16"/>
      <c r="K257" s="63" t="s">
        <v>286</v>
      </c>
      <c r="L257" s="71" t="str">
        <f>VLOOKUP(B257,QualitativeNotes!B:C,2,FALSE)</f>
        <v xml:space="preserve"> Not Applicable since all cash is deposited at the central bank</v>
      </c>
    </row>
    <row r="258" spans="1:12" ht="60" x14ac:dyDescent="0.25">
      <c r="A258" s="72">
        <v>44651</v>
      </c>
      <c r="B258" s="73" t="s">
        <v>420</v>
      </c>
      <c r="C258" s="74" t="s">
        <v>180</v>
      </c>
      <c r="D258" s="74" t="s">
        <v>201</v>
      </c>
      <c r="E258" s="74" t="s">
        <v>42</v>
      </c>
      <c r="F258" s="28" t="s">
        <v>566</v>
      </c>
      <c r="G258" s="28" t="s">
        <v>571</v>
      </c>
      <c r="H258" s="28" t="s">
        <v>567</v>
      </c>
      <c r="I258" s="60" t="s">
        <v>286</v>
      </c>
      <c r="J258" s="16"/>
      <c r="K258" s="63" t="s">
        <v>286</v>
      </c>
      <c r="L258" s="71" t="str">
        <f>VLOOKUP(B258,QualitativeNotes!B:C,2,FALSE)</f>
        <v xml:space="preserve"> Not Applicable since all cash is deposited at the central bank</v>
      </c>
    </row>
    <row r="259" spans="1:12" ht="60" x14ac:dyDescent="0.25">
      <c r="A259" s="72">
        <v>44651</v>
      </c>
      <c r="B259" s="73" t="s">
        <v>421</v>
      </c>
      <c r="C259" s="74" t="s">
        <v>180</v>
      </c>
      <c r="D259" s="74" t="s">
        <v>202</v>
      </c>
      <c r="E259" s="74" t="s">
        <v>44</v>
      </c>
      <c r="F259" s="28" t="s">
        <v>566</v>
      </c>
      <c r="G259" s="28" t="s">
        <v>571</v>
      </c>
      <c r="H259" s="28" t="s">
        <v>567</v>
      </c>
      <c r="I259" s="60" t="s">
        <v>286</v>
      </c>
      <c r="J259" s="16"/>
      <c r="K259" s="63" t="s">
        <v>286</v>
      </c>
      <c r="L259" s="71" t="str">
        <f>VLOOKUP(B259,QualitativeNotes!B:C,2,FALSE)</f>
        <v xml:space="preserve"> Not Applicable since all cash is deposited at the central bank</v>
      </c>
    </row>
    <row r="260" spans="1:12" ht="60" x14ac:dyDescent="0.25">
      <c r="A260" s="72">
        <v>44651</v>
      </c>
      <c r="B260" s="73" t="s">
        <v>422</v>
      </c>
      <c r="C260" s="74" t="s">
        <v>180</v>
      </c>
      <c r="D260" s="74" t="s">
        <v>203</v>
      </c>
      <c r="E260" s="74" t="s">
        <v>63</v>
      </c>
      <c r="F260" s="28" t="s">
        <v>566</v>
      </c>
      <c r="G260" s="28" t="s">
        <v>571</v>
      </c>
      <c r="H260" s="28" t="s">
        <v>567</v>
      </c>
      <c r="I260" s="60" t="s">
        <v>286</v>
      </c>
      <c r="J260" s="16"/>
      <c r="K260" s="63" t="s">
        <v>286</v>
      </c>
      <c r="L260" s="71" t="str">
        <f>VLOOKUP(B260,QualitativeNotes!B:C,2,FALSE)</f>
        <v xml:space="preserve"> Not Applicable since all cash is deposited at the central bank</v>
      </c>
    </row>
    <row r="261" spans="1:12" ht="30" x14ac:dyDescent="0.25">
      <c r="A261" s="72">
        <v>44651</v>
      </c>
      <c r="B261" s="73" t="s">
        <v>423</v>
      </c>
      <c r="C261" s="74" t="s">
        <v>204</v>
      </c>
      <c r="D261" s="74" t="s">
        <v>205</v>
      </c>
      <c r="E261" s="74" t="s">
        <v>8</v>
      </c>
      <c r="F261" s="28" t="s">
        <v>566</v>
      </c>
      <c r="G261" s="28" t="s">
        <v>571</v>
      </c>
      <c r="H261" s="28" t="s">
        <v>567</v>
      </c>
      <c r="I261" s="60" t="s">
        <v>286</v>
      </c>
      <c r="J261" s="16"/>
      <c r="K261" s="63" t="s">
        <v>286</v>
      </c>
      <c r="L261" s="71" t="str">
        <f>VLOOKUP(B261,QualitativeNotes!B:C,2,FALSE)</f>
        <v xml:space="preserve"> Not Applicable since all cash is deposited at the central bank</v>
      </c>
    </row>
    <row r="262" spans="1:12" ht="30" x14ac:dyDescent="0.25">
      <c r="A262" s="72">
        <v>44651</v>
      </c>
      <c r="B262" s="73" t="s">
        <v>424</v>
      </c>
      <c r="C262" s="74" t="s">
        <v>204</v>
      </c>
      <c r="D262" s="74" t="s">
        <v>206</v>
      </c>
      <c r="E262" s="74" t="s">
        <v>8</v>
      </c>
      <c r="F262" s="28" t="s">
        <v>566</v>
      </c>
      <c r="G262" s="28" t="s">
        <v>571</v>
      </c>
      <c r="H262" s="28" t="s">
        <v>567</v>
      </c>
      <c r="I262" s="60" t="s">
        <v>286</v>
      </c>
      <c r="J262" s="16"/>
      <c r="K262" s="63" t="s">
        <v>286</v>
      </c>
      <c r="L262" s="71" t="str">
        <f>VLOOKUP(B262,QualitativeNotes!B:C,2,FALSE)</f>
        <v xml:space="preserve"> Not Applicable since all cash is deposited at the central bank</v>
      </c>
    </row>
    <row r="263" spans="1:12" ht="105" x14ac:dyDescent="0.25">
      <c r="A263" s="72">
        <v>44651</v>
      </c>
      <c r="B263" s="73" t="s">
        <v>499</v>
      </c>
      <c r="C263" s="74" t="s">
        <v>204</v>
      </c>
      <c r="D263" s="74" t="s">
        <v>207</v>
      </c>
      <c r="E263" s="74" t="s">
        <v>8</v>
      </c>
      <c r="F263" s="28" t="s">
        <v>566</v>
      </c>
      <c r="G263" s="28" t="s">
        <v>571</v>
      </c>
      <c r="H263" s="28" t="s">
        <v>567</v>
      </c>
      <c r="I263" s="60" t="s">
        <v>286</v>
      </c>
      <c r="J263" s="16" t="s">
        <v>309</v>
      </c>
      <c r="K263" s="61" t="s">
        <v>286</v>
      </c>
      <c r="L263" s="71" t="str">
        <f>VLOOKUP(B263,QualitativeNotes!B:C,2,FALSE)</f>
        <v xml:space="preserve"> Not Applicable since all cash is deposited at the central bank</v>
      </c>
    </row>
    <row r="264" spans="1:12" ht="105" x14ac:dyDescent="0.25">
      <c r="A264" s="72">
        <v>44651</v>
      </c>
      <c r="B264" s="73" t="s">
        <v>499</v>
      </c>
      <c r="C264" s="74" t="s">
        <v>204</v>
      </c>
      <c r="D264" s="74" t="s">
        <v>207</v>
      </c>
      <c r="E264" s="74" t="s">
        <v>8</v>
      </c>
      <c r="F264" s="28" t="s">
        <v>566</v>
      </c>
      <c r="G264" s="28" t="s">
        <v>571</v>
      </c>
      <c r="H264" s="28" t="s">
        <v>567</v>
      </c>
      <c r="I264" s="60" t="s">
        <v>286</v>
      </c>
      <c r="J264" s="16" t="s">
        <v>311</v>
      </c>
      <c r="K264" s="61" t="s">
        <v>286</v>
      </c>
      <c r="L264" s="71" t="str">
        <f>VLOOKUP(B264,QualitativeNotes!B:C,2,FALSE)</f>
        <v xml:space="preserve"> Not Applicable since all cash is deposited at the central bank</v>
      </c>
    </row>
    <row r="265" spans="1:12" ht="105" x14ac:dyDescent="0.25">
      <c r="A265" s="72">
        <v>44651</v>
      </c>
      <c r="B265" s="73" t="s">
        <v>499</v>
      </c>
      <c r="C265" s="74" t="s">
        <v>204</v>
      </c>
      <c r="D265" s="74" t="s">
        <v>207</v>
      </c>
      <c r="E265" s="74" t="s">
        <v>8</v>
      </c>
      <c r="F265" s="28" t="s">
        <v>566</v>
      </c>
      <c r="G265" s="28" t="s">
        <v>571</v>
      </c>
      <c r="H265" s="28" t="s">
        <v>567</v>
      </c>
      <c r="I265" s="60" t="s">
        <v>286</v>
      </c>
      <c r="J265" s="16" t="s">
        <v>310</v>
      </c>
      <c r="K265" s="61" t="s">
        <v>286</v>
      </c>
      <c r="L265" s="71" t="str">
        <f>VLOOKUP(B265,QualitativeNotes!B:C,2,FALSE)</f>
        <v xml:space="preserve"> Not Applicable since all cash is deposited at the central bank</v>
      </c>
    </row>
    <row r="266" spans="1:12" ht="105" x14ac:dyDescent="0.25">
      <c r="A266" s="72">
        <v>44651</v>
      </c>
      <c r="B266" s="73" t="s">
        <v>499</v>
      </c>
      <c r="C266" s="74" t="s">
        <v>204</v>
      </c>
      <c r="D266" s="74" t="s">
        <v>207</v>
      </c>
      <c r="E266" s="74" t="s">
        <v>8</v>
      </c>
      <c r="F266" s="28" t="s">
        <v>566</v>
      </c>
      <c r="G266" s="28" t="s">
        <v>571</v>
      </c>
      <c r="H266" s="28" t="s">
        <v>567</v>
      </c>
      <c r="I266" s="60" t="s">
        <v>286</v>
      </c>
      <c r="J266" s="16" t="s">
        <v>312</v>
      </c>
      <c r="K266" s="61" t="s">
        <v>286</v>
      </c>
      <c r="L266" s="71" t="str">
        <f>VLOOKUP(B266,QualitativeNotes!B:C,2,FALSE)</f>
        <v xml:space="preserve"> Not Applicable since all cash is deposited at the central bank</v>
      </c>
    </row>
    <row r="267" spans="1:12" ht="105" x14ac:dyDescent="0.25">
      <c r="A267" s="72">
        <v>44651</v>
      </c>
      <c r="B267" s="73" t="s">
        <v>499</v>
      </c>
      <c r="C267" s="74" t="s">
        <v>204</v>
      </c>
      <c r="D267" s="74" t="s">
        <v>207</v>
      </c>
      <c r="E267" s="74" t="s">
        <v>8</v>
      </c>
      <c r="F267" s="28" t="s">
        <v>566</v>
      </c>
      <c r="G267" s="28" t="s">
        <v>571</v>
      </c>
      <c r="H267" s="28" t="s">
        <v>567</v>
      </c>
      <c r="I267" s="60" t="s">
        <v>286</v>
      </c>
      <c r="J267" s="16" t="s">
        <v>313</v>
      </c>
      <c r="K267" s="61" t="s">
        <v>286</v>
      </c>
      <c r="L267" s="71" t="str">
        <f>VLOOKUP(B267,QualitativeNotes!B:C,2,FALSE)</f>
        <v xml:space="preserve"> Not Applicable since all cash is deposited at the central bank</v>
      </c>
    </row>
    <row r="268" spans="1:12" ht="105" x14ac:dyDescent="0.25">
      <c r="A268" s="72">
        <v>44651</v>
      </c>
      <c r="B268" s="73" t="s">
        <v>499</v>
      </c>
      <c r="C268" s="74" t="s">
        <v>204</v>
      </c>
      <c r="D268" s="74" t="s">
        <v>207</v>
      </c>
      <c r="E268" s="74" t="s">
        <v>8</v>
      </c>
      <c r="F268" s="28" t="s">
        <v>566</v>
      </c>
      <c r="G268" s="28" t="s">
        <v>571</v>
      </c>
      <c r="H268" s="28" t="s">
        <v>567</v>
      </c>
      <c r="I268" s="60" t="s">
        <v>286</v>
      </c>
      <c r="J268" s="16" t="s">
        <v>308</v>
      </c>
      <c r="K268" s="61" t="s">
        <v>286</v>
      </c>
      <c r="L268" s="71" t="str">
        <f>VLOOKUP(B268,QualitativeNotes!B:C,2,FALSE)</f>
        <v xml:space="preserve"> Not Applicable since all cash is deposited at the central bank</v>
      </c>
    </row>
    <row r="269" spans="1:12" ht="90" x14ac:dyDescent="0.25">
      <c r="A269" s="72">
        <v>44651</v>
      </c>
      <c r="B269" s="73" t="s">
        <v>500</v>
      </c>
      <c r="C269" s="74" t="s">
        <v>204</v>
      </c>
      <c r="D269" s="74" t="s">
        <v>209</v>
      </c>
      <c r="E269" s="74" t="s">
        <v>8</v>
      </c>
      <c r="F269" s="28" t="s">
        <v>566</v>
      </c>
      <c r="G269" s="28" t="s">
        <v>571</v>
      </c>
      <c r="H269" s="28" t="s">
        <v>567</v>
      </c>
      <c r="I269" s="60" t="s">
        <v>286</v>
      </c>
      <c r="J269" s="16" t="s">
        <v>309</v>
      </c>
      <c r="K269" s="61" t="s">
        <v>286</v>
      </c>
      <c r="L269" s="71" t="str">
        <f>VLOOKUP(B269,QualitativeNotes!B:C,2,FALSE)</f>
        <v xml:space="preserve"> Not Applicable since all cash is deposited at the central bank</v>
      </c>
    </row>
    <row r="270" spans="1:12" ht="90" x14ac:dyDescent="0.25">
      <c r="A270" s="72">
        <v>44651</v>
      </c>
      <c r="B270" s="73" t="s">
        <v>500</v>
      </c>
      <c r="C270" s="74" t="s">
        <v>204</v>
      </c>
      <c r="D270" s="74" t="s">
        <v>209</v>
      </c>
      <c r="E270" s="74" t="s">
        <v>8</v>
      </c>
      <c r="F270" s="28" t="s">
        <v>566</v>
      </c>
      <c r="G270" s="28" t="s">
        <v>571</v>
      </c>
      <c r="H270" s="28" t="s">
        <v>567</v>
      </c>
      <c r="I270" s="60" t="s">
        <v>286</v>
      </c>
      <c r="J270" s="16" t="s">
        <v>311</v>
      </c>
      <c r="K270" s="61" t="s">
        <v>286</v>
      </c>
      <c r="L270" s="71" t="str">
        <f>VLOOKUP(B270,QualitativeNotes!B:C,2,FALSE)</f>
        <v xml:space="preserve"> Not Applicable since all cash is deposited at the central bank</v>
      </c>
    </row>
    <row r="271" spans="1:12" ht="90" x14ac:dyDescent="0.25">
      <c r="A271" s="72">
        <v>44651</v>
      </c>
      <c r="B271" s="73" t="s">
        <v>500</v>
      </c>
      <c r="C271" s="74" t="s">
        <v>204</v>
      </c>
      <c r="D271" s="74" t="s">
        <v>209</v>
      </c>
      <c r="E271" s="74" t="s">
        <v>8</v>
      </c>
      <c r="F271" s="28" t="s">
        <v>566</v>
      </c>
      <c r="G271" s="28" t="s">
        <v>571</v>
      </c>
      <c r="H271" s="28" t="s">
        <v>567</v>
      </c>
      <c r="I271" s="60" t="s">
        <v>286</v>
      </c>
      <c r="J271" s="16" t="s">
        <v>310</v>
      </c>
      <c r="K271" s="61" t="s">
        <v>286</v>
      </c>
      <c r="L271" s="71" t="str">
        <f>VLOOKUP(B271,QualitativeNotes!B:C,2,FALSE)</f>
        <v xml:space="preserve"> Not Applicable since all cash is deposited at the central bank</v>
      </c>
    </row>
    <row r="272" spans="1:12" ht="90" x14ac:dyDescent="0.25">
      <c r="A272" s="72">
        <v>44651</v>
      </c>
      <c r="B272" s="73" t="s">
        <v>500</v>
      </c>
      <c r="C272" s="74" t="s">
        <v>204</v>
      </c>
      <c r="D272" s="74" t="s">
        <v>209</v>
      </c>
      <c r="E272" s="74" t="s">
        <v>8</v>
      </c>
      <c r="F272" s="28" t="s">
        <v>566</v>
      </c>
      <c r="G272" s="28" t="s">
        <v>571</v>
      </c>
      <c r="H272" s="28" t="s">
        <v>567</v>
      </c>
      <c r="I272" s="60" t="s">
        <v>286</v>
      </c>
      <c r="J272" s="16" t="s">
        <v>312</v>
      </c>
      <c r="K272" s="61" t="s">
        <v>286</v>
      </c>
      <c r="L272" s="71" t="str">
        <f>VLOOKUP(B272,QualitativeNotes!B:C,2,FALSE)</f>
        <v xml:space="preserve"> Not Applicable since all cash is deposited at the central bank</v>
      </c>
    </row>
    <row r="273" spans="1:12" ht="90" x14ac:dyDescent="0.25">
      <c r="A273" s="72">
        <v>44651</v>
      </c>
      <c r="B273" s="73" t="s">
        <v>500</v>
      </c>
      <c r="C273" s="74" t="s">
        <v>204</v>
      </c>
      <c r="D273" s="74" t="s">
        <v>209</v>
      </c>
      <c r="E273" s="74" t="s">
        <v>8</v>
      </c>
      <c r="F273" s="28" t="s">
        <v>566</v>
      </c>
      <c r="G273" s="28" t="s">
        <v>571</v>
      </c>
      <c r="H273" s="28" t="s">
        <v>567</v>
      </c>
      <c r="I273" s="60" t="s">
        <v>286</v>
      </c>
      <c r="J273" s="16" t="s">
        <v>313</v>
      </c>
      <c r="K273" s="61" t="s">
        <v>286</v>
      </c>
      <c r="L273" s="71" t="str">
        <f>VLOOKUP(B273,QualitativeNotes!B:C,2,FALSE)</f>
        <v xml:space="preserve"> Not Applicable since all cash is deposited at the central bank</v>
      </c>
    </row>
    <row r="274" spans="1:12" ht="90" x14ac:dyDescent="0.25">
      <c r="A274" s="72">
        <v>44651</v>
      </c>
      <c r="B274" s="73" t="s">
        <v>500</v>
      </c>
      <c r="C274" s="74" t="s">
        <v>204</v>
      </c>
      <c r="D274" s="74" t="s">
        <v>209</v>
      </c>
      <c r="E274" s="74" t="s">
        <v>8</v>
      </c>
      <c r="F274" s="28" t="s">
        <v>566</v>
      </c>
      <c r="G274" s="28" t="s">
        <v>571</v>
      </c>
      <c r="H274" s="28" t="s">
        <v>567</v>
      </c>
      <c r="I274" s="60" t="s">
        <v>286</v>
      </c>
      <c r="J274" s="16" t="s">
        <v>308</v>
      </c>
      <c r="K274" s="61" t="s">
        <v>286</v>
      </c>
      <c r="L274" s="71" t="str">
        <f>VLOOKUP(B274,QualitativeNotes!B:C,2,FALSE)</f>
        <v xml:space="preserve"> Not Applicable since all cash is deposited at the central bank</v>
      </c>
    </row>
    <row r="275" spans="1:12" ht="90" x14ac:dyDescent="0.25">
      <c r="A275" s="72">
        <v>44651</v>
      </c>
      <c r="B275" s="73" t="s">
        <v>425</v>
      </c>
      <c r="C275" s="74" t="s">
        <v>210</v>
      </c>
      <c r="D275" s="74" t="s">
        <v>210</v>
      </c>
      <c r="E275" s="74" t="s">
        <v>63</v>
      </c>
      <c r="F275" s="28" t="s">
        <v>566</v>
      </c>
      <c r="G275" s="28" t="s">
        <v>571</v>
      </c>
      <c r="H275" s="28" t="s">
        <v>567</v>
      </c>
      <c r="I275" s="60" t="s">
        <v>286</v>
      </c>
      <c r="J275" s="16"/>
      <c r="K275" s="63">
        <v>0.99990000000000001</v>
      </c>
      <c r="L275" s="71" t="str">
        <f>VLOOKUP(B275,QualitativeNotes!B:C,2,FALSE)</f>
        <v>N/A</v>
      </c>
    </row>
    <row r="276" spans="1:12" ht="45" x14ac:dyDescent="0.25">
      <c r="A276" s="72">
        <v>44651</v>
      </c>
      <c r="B276" s="73" t="s">
        <v>426</v>
      </c>
      <c r="C276" s="74" t="s">
        <v>211</v>
      </c>
      <c r="D276" s="74" t="s">
        <v>211</v>
      </c>
      <c r="E276" s="74" t="s">
        <v>63</v>
      </c>
      <c r="F276" s="28" t="s">
        <v>566</v>
      </c>
      <c r="G276" s="28" t="s">
        <v>571</v>
      </c>
      <c r="H276" s="28" t="s">
        <v>567</v>
      </c>
      <c r="I276" s="60" t="s">
        <v>286</v>
      </c>
      <c r="J276" s="16"/>
      <c r="K276" s="63">
        <v>1</v>
      </c>
      <c r="L276" s="71" t="str">
        <f>VLOOKUP(B276,QualitativeNotes!B:C,2,FALSE)</f>
        <v>N/A</v>
      </c>
    </row>
    <row r="277" spans="1:12" ht="45" x14ac:dyDescent="0.25">
      <c r="A277" s="72">
        <v>44651</v>
      </c>
      <c r="B277" s="73" t="s">
        <v>501</v>
      </c>
      <c r="C277" s="74" t="s">
        <v>212</v>
      </c>
      <c r="D277" s="74" t="s">
        <v>532</v>
      </c>
      <c r="E277" s="74" t="s">
        <v>531</v>
      </c>
      <c r="F277" s="28" t="s">
        <v>566</v>
      </c>
      <c r="G277" s="28" t="s">
        <v>571</v>
      </c>
      <c r="H277" s="28" t="s">
        <v>567</v>
      </c>
      <c r="I277" s="60" t="s">
        <v>286</v>
      </c>
      <c r="J277" s="15" t="s">
        <v>559</v>
      </c>
      <c r="K277" s="66">
        <v>0</v>
      </c>
      <c r="L277" s="71" t="str">
        <f>VLOOKUP(B277,QualitativeNotes!B:C,2,FALSE)</f>
        <v>N/A</v>
      </c>
    </row>
    <row r="278" spans="1:12" x14ac:dyDescent="0.25">
      <c r="A278" s="72">
        <v>44651</v>
      </c>
      <c r="B278" s="73" t="s">
        <v>427</v>
      </c>
      <c r="C278" s="74" t="s">
        <v>214</v>
      </c>
      <c r="D278" s="74" t="s">
        <v>215</v>
      </c>
      <c r="E278" s="74" t="s">
        <v>42</v>
      </c>
      <c r="F278" s="28" t="s">
        <v>566</v>
      </c>
      <c r="G278" s="28" t="s">
        <v>571</v>
      </c>
      <c r="H278" s="28" t="s">
        <v>567</v>
      </c>
      <c r="I278" s="60" t="s">
        <v>286</v>
      </c>
      <c r="J278" s="16"/>
      <c r="K278" s="27" t="s">
        <v>577</v>
      </c>
      <c r="L278" s="71" t="str">
        <f>VLOOKUP(B278,QualitativeNotes!B:C,2,FALSE)</f>
        <v>N/A</v>
      </c>
    </row>
    <row r="279" spans="1:12" ht="30" x14ac:dyDescent="0.25">
      <c r="A279" s="72">
        <v>44651</v>
      </c>
      <c r="B279" s="73" t="s">
        <v>428</v>
      </c>
      <c r="C279" s="74" t="s">
        <v>216</v>
      </c>
      <c r="D279" s="74" t="s">
        <v>217</v>
      </c>
      <c r="E279" s="74" t="s">
        <v>44</v>
      </c>
      <c r="F279" s="28" t="s">
        <v>566</v>
      </c>
      <c r="G279" s="28" t="s">
        <v>571</v>
      </c>
      <c r="H279" s="28" t="s">
        <v>567</v>
      </c>
      <c r="I279" s="60" t="s">
        <v>286</v>
      </c>
      <c r="J279" s="16"/>
      <c r="K279" s="62">
        <v>3</v>
      </c>
      <c r="L279" s="71" t="str">
        <f>VLOOKUP(B279,QualitativeNotes!B:C,2,FALSE)</f>
        <v>N/A</v>
      </c>
    </row>
    <row r="280" spans="1:12" ht="30" x14ac:dyDescent="0.25">
      <c r="A280" s="72">
        <v>44651</v>
      </c>
      <c r="B280" s="73" t="s">
        <v>429</v>
      </c>
      <c r="C280" s="74" t="s">
        <v>216</v>
      </c>
      <c r="D280" s="74" t="s">
        <v>218</v>
      </c>
      <c r="E280" s="74" t="s">
        <v>44</v>
      </c>
      <c r="F280" s="28" t="s">
        <v>566</v>
      </c>
      <c r="G280" s="28" t="s">
        <v>571</v>
      </c>
      <c r="H280" s="28" t="s">
        <v>567</v>
      </c>
      <c r="I280" s="60" t="s">
        <v>286</v>
      </c>
      <c r="J280" s="16"/>
      <c r="K280" s="62">
        <v>3</v>
      </c>
      <c r="L280" s="71" t="str">
        <f>VLOOKUP(B280,QualitativeNotes!B:C,2,FALSE)</f>
        <v>N/A</v>
      </c>
    </row>
    <row r="281" spans="1:12" ht="30" x14ac:dyDescent="0.25">
      <c r="A281" s="72">
        <v>44651</v>
      </c>
      <c r="B281" s="73" t="s">
        <v>430</v>
      </c>
      <c r="C281" s="74" t="s">
        <v>216</v>
      </c>
      <c r="D281" s="74" t="s">
        <v>219</v>
      </c>
      <c r="E281" s="74" t="s">
        <v>44</v>
      </c>
      <c r="F281" s="28" t="s">
        <v>566</v>
      </c>
      <c r="G281" s="28" t="s">
        <v>571</v>
      </c>
      <c r="H281" s="28" t="s">
        <v>567</v>
      </c>
      <c r="I281" s="60" t="s">
        <v>286</v>
      </c>
      <c r="J281" s="16"/>
      <c r="K281" s="62">
        <v>0</v>
      </c>
      <c r="L281" s="71" t="str">
        <f>VLOOKUP(B281,QualitativeNotes!B:C,2,FALSE)</f>
        <v>N/A</v>
      </c>
    </row>
    <row r="282" spans="1:12" ht="30" x14ac:dyDescent="0.25">
      <c r="A282" s="72">
        <v>44651</v>
      </c>
      <c r="B282" s="73" t="s">
        <v>431</v>
      </c>
      <c r="C282" s="74" t="s">
        <v>216</v>
      </c>
      <c r="D282" s="74" t="s">
        <v>220</v>
      </c>
      <c r="E282" s="74" t="s">
        <v>44</v>
      </c>
      <c r="F282" s="28" t="s">
        <v>566</v>
      </c>
      <c r="G282" s="28" t="s">
        <v>571</v>
      </c>
      <c r="H282" s="28" t="s">
        <v>567</v>
      </c>
      <c r="I282" s="60" t="s">
        <v>286</v>
      </c>
      <c r="J282" s="16"/>
      <c r="K282" s="62">
        <v>0</v>
      </c>
      <c r="L282" s="71" t="str">
        <f>VLOOKUP(B282,QualitativeNotes!B:C,2,FALSE)</f>
        <v>N/A</v>
      </c>
    </row>
    <row r="283" spans="1:12" ht="30" x14ac:dyDescent="0.25">
      <c r="A283" s="72">
        <v>44651</v>
      </c>
      <c r="B283" s="73" t="s">
        <v>432</v>
      </c>
      <c r="C283" s="74" t="s">
        <v>216</v>
      </c>
      <c r="D283" s="74" t="s">
        <v>221</v>
      </c>
      <c r="E283" s="74" t="s">
        <v>44</v>
      </c>
      <c r="F283" s="28" t="s">
        <v>566</v>
      </c>
      <c r="G283" s="28" t="s">
        <v>571</v>
      </c>
      <c r="H283" s="28" t="s">
        <v>567</v>
      </c>
      <c r="I283" s="60" t="s">
        <v>286</v>
      </c>
      <c r="J283" s="16"/>
      <c r="K283" s="62">
        <v>0</v>
      </c>
      <c r="L283" s="71" t="str">
        <f>VLOOKUP(B283,QualitativeNotes!B:C,2,FALSE)</f>
        <v>N/A</v>
      </c>
    </row>
    <row r="284" spans="1:12" ht="30" x14ac:dyDescent="0.25">
      <c r="A284" s="72">
        <v>44651</v>
      </c>
      <c r="B284" s="73" t="s">
        <v>433</v>
      </c>
      <c r="C284" s="74" t="s">
        <v>216</v>
      </c>
      <c r="D284" s="74" t="s">
        <v>222</v>
      </c>
      <c r="E284" s="74" t="s">
        <v>44</v>
      </c>
      <c r="F284" s="28" t="s">
        <v>566</v>
      </c>
      <c r="G284" s="28" t="s">
        <v>571</v>
      </c>
      <c r="H284" s="28" t="s">
        <v>567</v>
      </c>
      <c r="I284" s="60" t="s">
        <v>286</v>
      </c>
      <c r="J284" s="16"/>
      <c r="K284" s="62">
        <v>3</v>
      </c>
      <c r="L284" s="71" t="str">
        <f>VLOOKUP(B284,QualitativeNotes!B:C,2,FALSE)</f>
        <v>N/A</v>
      </c>
    </row>
    <row r="285" spans="1:12" ht="45" x14ac:dyDescent="0.25">
      <c r="A285" s="72">
        <v>44651</v>
      </c>
      <c r="B285" s="73" t="s">
        <v>434</v>
      </c>
      <c r="C285" s="74" t="s">
        <v>216</v>
      </c>
      <c r="D285" s="74" t="s">
        <v>223</v>
      </c>
      <c r="E285" s="74" t="s">
        <v>44</v>
      </c>
      <c r="F285" s="28" t="s">
        <v>566</v>
      </c>
      <c r="G285" s="28" t="s">
        <v>571</v>
      </c>
      <c r="H285" s="28" t="s">
        <v>567</v>
      </c>
      <c r="I285" s="60" t="s">
        <v>286</v>
      </c>
      <c r="J285" s="16"/>
      <c r="K285" s="62">
        <v>3</v>
      </c>
      <c r="L285" s="71" t="str">
        <f>VLOOKUP(B285,QualitativeNotes!B:C,2,FALSE)</f>
        <v>Muqassa has 3 APs as Clearing Member. Authorized Person is a person who is authorized by the Authority-CMA- to carry out securities business in the Kingdom</v>
      </c>
    </row>
    <row r="286" spans="1:12" ht="30" x14ac:dyDescent="0.25">
      <c r="A286" s="72">
        <v>44651</v>
      </c>
      <c r="B286" s="73" t="s">
        <v>435</v>
      </c>
      <c r="C286" s="74" t="s">
        <v>216</v>
      </c>
      <c r="D286" s="74" t="s">
        <v>224</v>
      </c>
      <c r="E286" s="74" t="s">
        <v>44</v>
      </c>
      <c r="F286" s="28" t="s">
        <v>566</v>
      </c>
      <c r="G286" s="28" t="s">
        <v>571</v>
      </c>
      <c r="H286" s="28" t="s">
        <v>567</v>
      </c>
      <c r="I286" s="60" t="s">
        <v>286</v>
      </c>
      <c r="J286" s="16"/>
      <c r="K286" s="62">
        <v>6</v>
      </c>
      <c r="L286" s="71" t="str">
        <f>VLOOKUP(B286,QualitativeNotes!B:C,2,FALSE)</f>
        <v>N/A</v>
      </c>
    </row>
    <row r="287" spans="1:12" ht="30" x14ac:dyDescent="0.25">
      <c r="A287" s="72">
        <v>44651</v>
      </c>
      <c r="B287" s="73" t="s">
        <v>436</v>
      </c>
      <c r="C287" s="74" t="s">
        <v>216</v>
      </c>
      <c r="D287" s="74" t="s">
        <v>225</v>
      </c>
      <c r="E287" s="74" t="s">
        <v>44</v>
      </c>
      <c r="F287" s="28" t="s">
        <v>566</v>
      </c>
      <c r="G287" s="28" t="s">
        <v>571</v>
      </c>
      <c r="H287" s="28" t="s">
        <v>567</v>
      </c>
      <c r="I287" s="60" t="s">
        <v>286</v>
      </c>
      <c r="J287" s="16"/>
      <c r="K287" s="62">
        <v>0</v>
      </c>
      <c r="L287" s="71" t="str">
        <f>VLOOKUP(B287,QualitativeNotes!B:C,2,FALSE)</f>
        <v>N/A</v>
      </c>
    </row>
    <row r="288" spans="1:12" ht="75" x14ac:dyDescent="0.25">
      <c r="A288" s="72">
        <v>44651</v>
      </c>
      <c r="B288" s="73" t="s">
        <v>502</v>
      </c>
      <c r="C288" s="74" t="s">
        <v>226</v>
      </c>
      <c r="D288" s="74" t="s">
        <v>227</v>
      </c>
      <c r="E288" s="74" t="s">
        <v>63</v>
      </c>
      <c r="F288" s="28" t="s">
        <v>566</v>
      </c>
      <c r="G288" s="28" t="s">
        <v>571</v>
      </c>
      <c r="H288" s="28" t="s">
        <v>567</v>
      </c>
      <c r="I288" s="60" t="s">
        <v>286</v>
      </c>
      <c r="J288" s="16"/>
      <c r="K288" s="63" t="s">
        <v>286</v>
      </c>
      <c r="L288" s="71" t="str">
        <f>VLOOKUP(B288,QualitativeNotes!B:C,2,FALSE)</f>
        <v>N/A</v>
      </c>
    </row>
    <row r="289" spans="1:12" ht="75" x14ac:dyDescent="0.25">
      <c r="A289" s="72">
        <v>44651</v>
      </c>
      <c r="B289" s="73" t="s">
        <v>502</v>
      </c>
      <c r="C289" s="74" t="s">
        <v>226</v>
      </c>
      <c r="D289" s="74" t="s">
        <v>227</v>
      </c>
      <c r="E289" s="74" t="s">
        <v>63</v>
      </c>
      <c r="F289" s="28" t="s">
        <v>566</v>
      </c>
      <c r="G289" s="28" t="s">
        <v>571</v>
      </c>
      <c r="H289" s="28" t="s">
        <v>567</v>
      </c>
      <c r="I289" s="60" t="s">
        <v>286</v>
      </c>
      <c r="J289" s="16"/>
      <c r="K289" s="63" t="s">
        <v>286</v>
      </c>
      <c r="L289" s="71" t="str">
        <f>VLOOKUP(B289,QualitativeNotes!B:C,2,FALSE)</f>
        <v>N/A</v>
      </c>
    </row>
    <row r="290" spans="1:12" ht="75" x14ac:dyDescent="0.25">
      <c r="A290" s="72">
        <v>44651</v>
      </c>
      <c r="B290" s="73" t="s">
        <v>503</v>
      </c>
      <c r="C290" s="74" t="s">
        <v>226</v>
      </c>
      <c r="D290" s="74" t="s">
        <v>229</v>
      </c>
      <c r="E290" s="74" t="s">
        <v>63</v>
      </c>
      <c r="F290" s="28" t="s">
        <v>566</v>
      </c>
      <c r="G290" s="28" t="s">
        <v>571</v>
      </c>
      <c r="H290" s="28" t="s">
        <v>567</v>
      </c>
      <c r="I290" s="60" t="s">
        <v>286</v>
      </c>
      <c r="J290" s="16" t="s">
        <v>315</v>
      </c>
      <c r="K290" s="63" t="s">
        <v>286</v>
      </c>
      <c r="L290" s="71" t="str">
        <f>VLOOKUP(B290,QualitativeNotes!B:C,2,FALSE)</f>
        <v>N/A</v>
      </c>
    </row>
    <row r="291" spans="1:12" ht="75" x14ac:dyDescent="0.25">
      <c r="A291" s="72">
        <v>44651</v>
      </c>
      <c r="B291" s="73" t="s">
        <v>503</v>
      </c>
      <c r="C291" s="74" t="s">
        <v>226</v>
      </c>
      <c r="D291" s="74" t="s">
        <v>229</v>
      </c>
      <c r="E291" s="74" t="s">
        <v>63</v>
      </c>
      <c r="F291" s="28" t="s">
        <v>566</v>
      </c>
      <c r="G291" s="28" t="s">
        <v>571</v>
      </c>
      <c r="H291" s="28" t="s">
        <v>567</v>
      </c>
      <c r="I291" s="60" t="s">
        <v>286</v>
      </c>
      <c r="J291" s="16" t="s">
        <v>314</v>
      </c>
      <c r="K291" s="63" t="s">
        <v>286</v>
      </c>
      <c r="L291" s="71" t="str">
        <f>VLOOKUP(B291,QualitativeNotes!B:C,2,FALSE)</f>
        <v>N/A</v>
      </c>
    </row>
    <row r="292" spans="1:12" ht="75" x14ac:dyDescent="0.25">
      <c r="A292" s="72">
        <v>44651</v>
      </c>
      <c r="B292" s="73" t="s">
        <v>504</v>
      </c>
      <c r="C292" s="74" t="s">
        <v>226</v>
      </c>
      <c r="D292" s="74" t="s">
        <v>230</v>
      </c>
      <c r="E292" s="74" t="s">
        <v>63</v>
      </c>
      <c r="F292" s="28" t="s">
        <v>566</v>
      </c>
      <c r="G292" s="28" t="s">
        <v>571</v>
      </c>
      <c r="H292" s="28" t="s">
        <v>567</v>
      </c>
      <c r="I292" s="60" t="s">
        <v>286</v>
      </c>
      <c r="J292" s="16" t="s">
        <v>315</v>
      </c>
      <c r="K292" s="63" t="s">
        <v>286</v>
      </c>
      <c r="L292" s="71" t="str">
        <f>VLOOKUP(B292,QualitativeNotes!B:C,2,FALSE)</f>
        <v>N/A</v>
      </c>
    </row>
    <row r="293" spans="1:12" ht="75" x14ac:dyDescent="0.25">
      <c r="A293" s="72">
        <v>44651</v>
      </c>
      <c r="B293" s="73" t="s">
        <v>504</v>
      </c>
      <c r="C293" s="74" t="s">
        <v>226</v>
      </c>
      <c r="D293" s="74" t="s">
        <v>230</v>
      </c>
      <c r="E293" s="74" t="s">
        <v>63</v>
      </c>
      <c r="F293" s="28" t="s">
        <v>566</v>
      </c>
      <c r="G293" s="28" t="s">
        <v>571</v>
      </c>
      <c r="H293" s="28" t="s">
        <v>567</v>
      </c>
      <c r="I293" s="60" t="s">
        <v>286</v>
      </c>
      <c r="J293" s="16" t="s">
        <v>314</v>
      </c>
      <c r="K293" s="63" t="s">
        <v>286</v>
      </c>
      <c r="L293" s="71" t="str">
        <f>VLOOKUP(B293,QualitativeNotes!B:C,2,FALSE)</f>
        <v>N/A</v>
      </c>
    </row>
    <row r="294" spans="1:12" ht="75" x14ac:dyDescent="0.25">
      <c r="A294" s="72">
        <v>44651</v>
      </c>
      <c r="B294" s="73" t="s">
        <v>505</v>
      </c>
      <c r="C294" s="74" t="s">
        <v>231</v>
      </c>
      <c r="D294" s="74" t="s">
        <v>232</v>
      </c>
      <c r="E294" s="74" t="s">
        <v>63</v>
      </c>
      <c r="F294" s="28" t="s">
        <v>566</v>
      </c>
      <c r="G294" s="28" t="s">
        <v>571</v>
      </c>
      <c r="H294" s="28" t="s">
        <v>567</v>
      </c>
      <c r="I294" s="60" t="s">
        <v>286</v>
      </c>
      <c r="J294" s="16" t="s">
        <v>315</v>
      </c>
      <c r="K294" s="63" t="s">
        <v>286</v>
      </c>
      <c r="L294" s="71" t="str">
        <f>VLOOKUP(B294,QualitativeNotes!B:C,2,FALSE)</f>
        <v>N/A</v>
      </c>
    </row>
    <row r="295" spans="1:12" ht="75" x14ac:dyDescent="0.25">
      <c r="A295" s="72">
        <v>44651</v>
      </c>
      <c r="B295" s="73" t="s">
        <v>505</v>
      </c>
      <c r="C295" s="74" t="s">
        <v>231</v>
      </c>
      <c r="D295" s="74" t="s">
        <v>232</v>
      </c>
      <c r="E295" s="74" t="s">
        <v>63</v>
      </c>
      <c r="F295" s="28" t="s">
        <v>566</v>
      </c>
      <c r="G295" s="28" t="s">
        <v>571</v>
      </c>
      <c r="H295" s="28" t="s">
        <v>567</v>
      </c>
      <c r="I295" s="60" t="s">
        <v>286</v>
      </c>
      <c r="J295" s="16" t="s">
        <v>314</v>
      </c>
      <c r="K295" s="63" t="s">
        <v>286</v>
      </c>
      <c r="L295" s="71" t="str">
        <f>VLOOKUP(B295,QualitativeNotes!B:C,2,FALSE)</f>
        <v>N/A</v>
      </c>
    </row>
    <row r="296" spans="1:12" ht="90" x14ac:dyDescent="0.25">
      <c r="A296" s="72">
        <v>44651</v>
      </c>
      <c r="B296" s="73" t="s">
        <v>506</v>
      </c>
      <c r="C296" s="74" t="s">
        <v>231</v>
      </c>
      <c r="D296" s="74" t="s">
        <v>233</v>
      </c>
      <c r="E296" s="74" t="s">
        <v>63</v>
      </c>
      <c r="F296" s="28" t="s">
        <v>566</v>
      </c>
      <c r="G296" s="28" t="s">
        <v>571</v>
      </c>
      <c r="H296" s="28" t="s">
        <v>567</v>
      </c>
      <c r="I296" s="60" t="s">
        <v>286</v>
      </c>
      <c r="J296" s="16" t="s">
        <v>315</v>
      </c>
      <c r="K296" s="63" t="s">
        <v>286</v>
      </c>
      <c r="L296" s="71" t="str">
        <f>VLOOKUP(B296,QualitativeNotes!B:C,2,FALSE)</f>
        <v>N/A</v>
      </c>
    </row>
    <row r="297" spans="1:12" ht="90" x14ac:dyDescent="0.25">
      <c r="A297" s="72">
        <v>44651</v>
      </c>
      <c r="B297" s="73" t="s">
        <v>506</v>
      </c>
      <c r="C297" s="74" t="s">
        <v>231</v>
      </c>
      <c r="D297" s="74" t="s">
        <v>233</v>
      </c>
      <c r="E297" s="74" t="s">
        <v>63</v>
      </c>
      <c r="F297" s="28" t="s">
        <v>566</v>
      </c>
      <c r="G297" s="28" t="s">
        <v>571</v>
      </c>
      <c r="H297" s="28" t="s">
        <v>567</v>
      </c>
      <c r="I297" s="60" t="s">
        <v>286</v>
      </c>
      <c r="J297" s="16" t="s">
        <v>314</v>
      </c>
      <c r="K297" s="63" t="s">
        <v>286</v>
      </c>
      <c r="L297" s="71" t="str">
        <f>VLOOKUP(B297,QualitativeNotes!B:C,2,FALSE)</f>
        <v>N/A</v>
      </c>
    </row>
    <row r="298" spans="1:12" ht="75" x14ac:dyDescent="0.25">
      <c r="A298" s="72">
        <v>44651</v>
      </c>
      <c r="B298" s="73" t="s">
        <v>507</v>
      </c>
      <c r="C298" s="74" t="s">
        <v>231</v>
      </c>
      <c r="D298" s="74" t="s">
        <v>234</v>
      </c>
      <c r="E298" s="74" t="s">
        <v>63</v>
      </c>
      <c r="F298" s="28" t="s">
        <v>566</v>
      </c>
      <c r="G298" s="28" t="s">
        <v>571</v>
      </c>
      <c r="H298" s="28" t="s">
        <v>567</v>
      </c>
      <c r="I298" s="60" t="s">
        <v>286</v>
      </c>
      <c r="J298" s="16" t="s">
        <v>315</v>
      </c>
      <c r="K298" s="63" t="s">
        <v>286</v>
      </c>
      <c r="L298" s="71" t="str">
        <f>VLOOKUP(B298,QualitativeNotes!B:C,2,FALSE)</f>
        <v>N/A</v>
      </c>
    </row>
    <row r="299" spans="1:12" ht="75" x14ac:dyDescent="0.25">
      <c r="A299" s="72">
        <v>44651</v>
      </c>
      <c r="B299" s="73" t="s">
        <v>507</v>
      </c>
      <c r="C299" s="74" t="s">
        <v>231</v>
      </c>
      <c r="D299" s="74" t="s">
        <v>234</v>
      </c>
      <c r="E299" s="74" t="s">
        <v>63</v>
      </c>
      <c r="F299" s="28" t="s">
        <v>566</v>
      </c>
      <c r="G299" s="28" t="s">
        <v>571</v>
      </c>
      <c r="H299" s="28" t="s">
        <v>567</v>
      </c>
      <c r="I299" s="60" t="s">
        <v>286</v>
      </c>
      <c r="J299" s="16" t="s">
        <v>314</v>
      </c>
      <c r="K299" s="63" t="s">
        <v>286</v>
      </c>
      <c r="L299" s="71" t="str">
        <f>VLOOKUP(B299,QualitativeNotes!B:C,2,FALSE)</f>
        <v>N/A</v>
      </c>
    </row>
    <row r="300" spans="1:12" ht="75" x14ac:dyDescent="0.25">
      <c r="A300" s="72">
        <v>44651</v>
      </c>
      <c r="B300" s="73" t="s">
        <v>437</v>
      </c>
      <c r="C300" s="74" t="s">
        <v>235</v>
      </c>
      <c r="D300" s="74" t="s">
        <v>236</v>
      </c>
      <c r="E300" s="74" t="s">
        <v>63</v>
      </c>
      <c r="F300" s="28" t="s">
        <v>566</v>
      </c>
      <c r="G300" s="28" t="s">
        <v>571</v>
      </c>
      <c r="H300" s="28" t="s">
        <v>567</v>
      </c>
      <c r="I300" s="60" t="s">
        <v>286</v>
      </c>
      <c r="J300" s="16"/>
      <c r="K300" s="63" t="s">
        <v>286</v>
      </c>
      <c r="L300" s="71" t="str">
        <f>VLOOKUP(B300,QualitativeNotes!B:C,2,FALSE)</f>
        <v>N/A</v>
      </c>
    </row>
    <row r="301" spans="1:12" ht="60" x14ac:dyDescent="0.25">
      <c r="A301" s="72">
        <v>44651</v>
      </c>
      <c r="B301" s="73" t="s">
        <v>438</v>
      </c>
      <c r="C301" s="74" t="s">
        <v>235</v>
      </c>
      <c r="D301" s="74" t="s">
        <v>237</v>
      </c>
      <c r="E301" s="74" t="s">
        <v>63</v>
      </c>
      <c r="F301" s="28" t="s">
        <v>566</v>
      </c>
      <c r="G301" s="28" t="s">
        <v>571</v>
      </c>
      <c r="H301" s="28" t="s">
        <v>567</v>
      </c>
      <c r="I301" s="60" t="s">
        <v>286</v>
      </c>
      <c r="J301" s="16"/>
      <c r="K301" s="63" t="s">
        <v>286</v>
      </c>
      <c r="L301" s="71" t="str">
        <f>VLOOKUP(B301,QualitativeNotes!B:C,2,FALSE)</f>
        <v>N/A</v>
      </c>
    </row>
    <row r="302" spans="1:12" ht="60" x14ac:dyDescent="0.25">
      <c r="A302" s="72">
        <v>44651</v>
      </c>
      <c r="B302" s="73" t="s">
        <v>439</v>
      </c>
      <c r="C302" s="74" t="s">
        <v>235</v>
      </c>
      <c r="D302" s="74" t="s">
        <v>238</v>
      </c>
      <c r="E302" s="74" t="s">
        <v>63</v>
      </c>
      <c r="F302" s="28" t="s">
        <v>566</v>
      </c>
      <c r="G302" s="28" t="s">
        <v>571</v>
      </c>
      <c r="H302" s="28" t="s">
        <v>567</v>
      </c>
      <c r="I302" s="60" t="s">
        <v>286</v>
      </c>
      <c r="J302" s="16"/>
      <c r="K302" s="63" t="s">
        <v>286</v>
      </c>
      <c r="L302" s="71" t="str">
        <f>VLOOKUP(B302,QualitativeNotes!B:C,2,FALSE)</f>
        <v>N/A</v>
      </c>
    </row>
    <row r="303" spans="1:12" ht="45" x14ac:dyDescent="0.25">
      <c r="A303" s="72">
        <v>44651</v>
      </c>
      <c r="B303" s="73" t="s">
        <v>440</v>
      </c>
      <c r="C303" s="74" t="s">
        <v>239</v>
      </c>
      <c r="D303" s="74" t="s">
        <v>240</v>
      </c>
      <c r="E303" s="74" t="s">
        <v>44</v>
      </c>
      <c r="F303" s="28" t="s">
        <v>566</v>
      </c>
      <c r="G303" s="28" t="s">
        <v>571</v>
      </c>
      <c r="H303" s="28" t="s">
        <v>567</v>
      </c>
      <c r="I303" s="60" t="s">
        <v>286</v>
      </c>
      <c r="J303" s="16"/>
      <c r="K303" s="62" t="s">
        <v>286</v>
      </c>
      <c r="L303" s="71" t="str">
        <f>VLOOKUP(B303,QualitativeNotes!B:C,2,FALSE)</f>
        <v>N/A</v>
      </c>
    </row>
    <row r="304" spans="1:12" ht="45" x14ac:dyDescent="0.25">
      <c r="A304" s="72">
        <v>44651</v>
      </c>
      <c r="B304" s="73" t="s">
        <v>441</v>
      </c>
      <c r="C304" s="74" t="s">
        <v>239</v>
      </c>
      <c r="D304" s="74" t="s">
        <v>241</v>
      </c>
      <c r="E304" s="74" t="s">
        <v>44</v>
      </c>
      <c r="F304" s="28" t="s">
        <v>566</v>
      </c>
      <c r="G304" s="28" t="s">
        <v>571</v>
      </c>
      <c r="H304" s="28" t="s">
        <v>567</v>
      </c>
      <c r="I304" s="60" t="s">
        <v>286</v>
      </c>
      <c r="J304" s="16"/>
      <c r="K304" s="62" t="s">
        <v>286</v>
      </c>
      <c r="L304" s="71" t="str">
        <f>VLOOKUP(B304,QualitativeNotes!B:C,2,FALSE)</f>
        <v>N/A</v>
      </c>
    </row>
    <row r="305" spans="1:12" ht="45" x14ac:dyDescent="0.25">
      <c r="A305" s="72">
        <v>44651</v>
      </c>
      <c r="B305" s="73" t="s">
        <v>442</v>
      </c>
      <c r="C305" s="74" t="s">
        <v>239</v>
      </c>
      <c r="D305" s="74" t="s">
        <v>242</v>
      </c>
      <c r="E305" s="74" t="s">
        <v>63</v>
      </c>
      <c r="F305" s="28" t="s">
        <v>566</v>
      </c>
      <c r="G305" s="28" t="s">
        <v>571</v>
      </c>
      <c r="H305" s="28" t="s">
        <v>567</v>
      </c>
      <c r="I305" s="60" t="s">
        <v>286</v>
      </c>
      <c r="J305" s="16"/>
      <c r="K305" s="63" t="s">
        <v>286</v>
      </c>
      <c r="L305" s="71" t="str">
        <f>VLOOKUP(B305,QualitativeNotes!B:C,2,FALSE)</f>
        <v>N/A</v>
      </c>
    </row>
    <row r="306" spans="1:12" ht="45" x14ac:dyDescent="0.25">
      <c r="A306" s="72">
        <v>44651</v>
      </c>
      <c r="B306" s="73" t="s">
        <v>443</v>
      </c>
      <c r="C306" s="74" t="s">
        <v>239</v>
      </c>
      <c r="D306" s="74" t="s">
        <v>243</v>
      </c>
      <c r="E306" s="74" t="s">
        <v>63</v>
      </c>
      <c r="F306" s="28" t="s">
        <v>566</v>
      </c>
      <c r="G306" s="28" t="s">
        <v>571</v>
      </c>
      <c r="H306" s="28" t="s">
        <v>567</v>
      </c>
      <c r="I306" s="60" t="s">
        <v>286</v>
      </c>
      <c r="J306" s="16"/>
      <c r="K306" s="63" t="s">
        <v>286</v>
      </c>
      <c r="L306" s="71" t="str">
        <f>VLOOKUP(B306,QualitativeNotes!B:C,2,FALSE)</f>
        <v>N/A</v>
      </c>
    </row>
    <row r="307" spans="1:12" ht="45" x14ac:dyDescent="0.25">
      <c r="A307" s="72">
        <v>44651</v>
      </c>
      <c r="B307" s="73" t="s">
        <v>444</v>
      </c>
      <c r="C307" s="74" t="s">
        <v>239</v>
      </c>
      <c r="D307" s="74" t="s">
        <v>244</v>
      </c>
      <c r="E307" s="74" t="s">
        <v>63</v>
      </c>
      <c r="F307" s="28" t="s">
        <v>566</v>
      </c>
      <c r="G307" s="28" t="s">
        <v>571</v>
      </c>
      <c r="H307" s="28" t="s">
        <v>567</v>
      </c>
      <c r="I307" s="60" t="s">
        <v>286</v>
      </c>
      <c r="J307" s="16"/>
      <c r="K307" s="63" t="s">
        <v>286</v>
      </c>
      <c r="L307" s="71" t="str">
        <f>VLOOKUP(B307,QualitativeNotes!B:C,2,FALSE)</f>
        <v>N/A</v>
      </c>
    </row>
    <row r="308" spans="1:12" ht="45" x14ac:dyDescent="0.25">
      <c r="A308" s="72">
        <v>44651</v>
      </c>
      <c r="B308" s="73" t="s">
        <v>445</v>
      </c>
      <c r="C308" s="74" t="s">
        <v>239</v>
      </c>
      <c r="D308" s="74" t="s">
        <v>245</v>
      </c>
      <c r="E308" s="74" t="s">
        <v>63</v>
      </c>
      <c r="F308" s="28" t="s">
        <v>566</v>
      </c>
      <c r="G308" s="28" t="s">
        <v>571</v>
      </c>
      <c r="H308" s="28" t="s">
        <v>567</v>
      </c>
      <c r="I308" s="60" t="s">
        <v>286</v>
      </c>
      <c r="J308" s="16"/>
      <c r="K308" s="63" t="s">
        <v>286</v>
      </c>
      <c r="L308" s="71" t="str">
        <f>VLOOKUP(B308,QualitativeNotes!B:C,2,FALSE)</f>
        <v>N/A</v>
      </c>
    </row>
    <row r="309" spans="1:12" ht="45" x14ac:dyDescent="0.25">
      <c r="A309" s="72">
        <v>44651</v>
      </c>
      <c r="B309" s="73" t="s">
        <v>508</v>
      </c>
      <c r="C309" s="74" t="s">
        <v>246</v>
      </c>
      <c r="D309" s="74" t="s">
        <v>247</v>
      </c>
      <c r="E309" s="74" t="s">
        <v>63</v>
      </c>
      <c r="F309" s="28" t="s">
        <v>566</v>
      </c>
      <c r="G309" s="28" t="s">
        <v>571</v>
      </c>
      <c r="H309" s="28" t="s">
        <v>567</v>
      </c>
      <c r="I309" s="51"/>
      <c r="J309" s="16"/>
      <c r="K309" s="63" t="s">
        <v>286</v>
      </c>
      <c r="L309" s="71" t="str">
        <f>VLOOKUP(B309,QualitativeNotes!B:C,2,FALSE)</f>
        <v>N/A</v>
      </c>
    </row>
    <row r="310" spans="1:12" ht="60" x14ac:dyDescent="0.25">
      <c r="A310" s="72">
        <v>44651</v>
      </c>
      <c r="B310" s="73" t="s">
        <v>509</v>
      </c>
      <c r="C310" s="74" t="s">
        <v>250</v>
      </c>
      <c r="D310" s="74" t="s">
        <v>251</v>
      </c>
      <c r="E310" s="74" t="s">
        <v>8</v>
      </c>
      <c r="F310" s="28" t="s">
        <v>566</v>
      </c>
      <c r="G310" s="28" t="s">
        <v>571</v>
      </c>
      <c r="H310" s="28" t="s">
        <v>567</v>
      </c>
      <c r="I310" s="51"/>
      <c r="J310" s="16"/>
      <c r="K310" s="63" t="s">
        <v>286</v>
      </c>
      <c r="L310" s="71" t="str">
        <f>VLOOKUP(B310,QualitativeNotes!B:C,2,FALSE)</f>
        <v>N/A</v>
      </c>
    </row>
    <row r="311" spans="1:12" ht="60" x14ac:dyDescent="0.25">
      <c r="A311" s="72">
        <v>44651</v>
      </c>
      <c r="B311" s="73" t="s">
        <v>521</v>
      </c>
      <c r="C311" s="74" t="s">
        <v>252</v>
      </c>
      <c r="D311" s="74" t="s">
        <v>253</v>
      </c>
      <c r="E311" s="74" t="s">
        <v>8</v>
      </c>
      <c r="F311" s="28" t="s">
        <v>566</v>
      </c>
      <c r="G311" s="28" t="s">
        <v>571</v>
      </c>
      <c r="H311" s="28" t="s">
        <v>567</v>
      </c>
      <c r="I311" s="51"/>
      <c r="J311" s="16"/>
      <c r="K311" s="63" t="s">
        <v>286</v>
      </c>
      <c r="L311" s="71" t="str">
        <f>VLOOKUP(B311,QualitativeNotes!B:C,2,FALSE)</f>
        <v>N/A</v>
      </c>
    </row>
    <row r="312" spans="1:12" ht="90" x14ac:dyDescent="0.25">
      <c r="A312" s="72">
        <v>44651</v>
      </c>
      <c r="B312" s="73" t="s">
        <v>510</v>
      </c>
      <c r="C312" s="74" t="s">
        <v>255</v>
      </c>
      <c r="D312" s="74" t="s">
        <v>256</v>
      </c>
      <c r="E312" s="74" t="s">
        <v>44</v>
      </c>
      <c r="F312" s="28" t="s">
        <v>566</v>
      </c>
      <c r="G312" s="28" t="s">
        <v>571</v>
      </c>
      <c r="H312" s="28" t="s">
        <v>567</v>
      </c>
      <c r="I312" s="51"/>
      <c r="J312" s="16"/>
      <c r="K312" s="63" t="s">
        <v>286</v>
      </c>
      <c r="L312" s="71" t="str">
        <f>VLOOKUP(B312,QualitativeNotes!B:C,2,FALSE)</f>
        <v>N/A</v>
      </c>
    </row>
    <row r="313" spans="1:12" ht="30" x14ac:dyDescent="0.25">
      <c r="A313" s="72">
        <v>44651</v>
      </c>
      <c r="B313" s="73" t="s">
        <v>511</v>
      </c>
      <c r="C313" s="74" t="s">
        <v>255</v>
      </c>
      <c r="D313" s="74" t="s">
        <v>257</v>
      </c>
      <c r="E313" s="74" t="s">
        <v>42</v>
      </c>
      <c r="F313" s="28" t="s">
        <v>566</v>
      </c>
      <c r="G313" s="28" t="s">
        <v>571</v>
      </c>
      <c r="H313" s="28" t="s">
        <v>567</v>
      </c>
      <c r="I313" s="51"/>
      <c r="J313" s="16"/>
      <c r="K313" s="63" t="s">
        <v>286</v>
      </c>
      <c r="L313" s="71" t="str">
        <f>VLOOKUP(B313,QualitativeNotes!B:C,2,FALSE)</f>
        <v>N/A</v>
      </c>
    </row>
    <row r="314" spans="1:12" ht="30" x14ac:dyDescent="0.25">
      <c r="A314" s="72">
        <v>44651</v>
      </c>
      <c r="B314" s="73" t="s">
        <v>512</v>
      </c>
      <c r="C314" s="74" t="s">
        <v>255</v>
      </c>
      <c r="D314" s="74" t="s">
        <v>258</v>
      </c>
      <c r="E314" s="74" t="s">
        <v>42</v>
      </c>
      <c r="F314" s="28" t="s">
        <v>566</v>
      </c>
      <c r="G314" s="28" t="s">
        <v>571</v>
      </c>
      <c r="H314" s="28" t="s">
        <v>567</v>
      </c>
      <c r="I314" s="51"/>
      <c r="J314" s="16"/>
      <c r="K314" s="63" t="s">
        <v>286</v>
      </c>
      <c r="L314" s="71" t="str">
        <f>VLOOKUP(B314,QualitativeNotes!B:C,2,FALSE)</f>
        <v>N/A</v>
      </c>
    </row>
    <row r="315" spans="1:12" ht="45" x14ac:dyDescent="0.25">
      <c r="A315" s="72">
        <v>44651</v>
      </c>
      <c r="B315" s="73" t="s">
        <v>513</v>
      </c>
      <c r="C315" s="74" t="s">
        <v>255</v>
      </c>
      <c r="D315" s="74" t="s">
        <v>259</v>
      </c>
      <c r="E315" s="74" t="s">
        <v>44</v>
      </c>
      <c r="F315" s="28" t="s">
        <v>566</v>
      </c>
      <c r="G315" s="28" t="s">
        <v>571</v>
      </c>
      <c r="H315" s="28" t="s">
        <v>567</v>
      </c>
      <c r="I315" s="51"/>
      <c r="J315" s="16"/>
      <c r="K315" s="63" t="s">
        <v>286</v>
      </c>
      <c r="L315" s="71" t="str">
        <f>VLOOKUP(B315,QualitativeNotes!B:C,2,FALSE)</f>
        <v>N/A</v>
      </c>
    </row>
    <row r="316" spans="1:12" ht="30" x14ac:dyDescent="0.25">
      <c r="A316" s="72">
        <v>44651</v>
      </c>
      <c r="B316" s="73" t="s">
        <v>514</v>
      </c>
      <c r="C316" s="74" t="s">
        <v>255</v>
      </c>
      <c r="D316" s="74" t="s">
        <v>112</v>
      </c>
      <c r="E316" s="74" t="s">
        <v>63</v>
      </c>
      <c r="F316" s="28" t="s">
        <v>566</v>
      </c>
      <c r="G316" s="28" t="s">
        <v>571</v>
      </c>
      <c r="H316" s="28" t="s">
        <v>567</v>
      </c>
      <c r="I316" s="51"/>
      <c r="J316" s="16"/>
      <c r="K316" s="63" t="s">
        <v>286</v>
      </c>
      <c r="L316" s="71" t="str">
        <f>VLOOKUP(B316,QualitativeNotes!B:C,2,FALSE)</f>
        <v>N/A</v>
      </c>
    </row>
    <row r="317" spans="1:12" ht="75" x14ac:dyDescent="0.25">
      <c r="A317" s="72">
        <v>44651</v>
      </c>
      <c r="B317" s="73" t="s">
        <v>515</v>
      </c>
      <c r="C317" s="74" t="s">
        <v>260</v>
      </c>
      <c r="D317" s="74" t="s">
        <v>261</v>
      </c>
      <c r="E317" s="74" t="s">
        <v>8</v>
      </c>
      <c r="F317" s="28" t="s">
        <v>566</v>
      </c>
      <c r="G317" s="28" t="s">
        <v>571</v>
      </c>
      <c r="H317" s="28" t="s">
        <v>567</v>
      </c>
      <c r="I317" s="51"/>
      <c r="J317" s="16"/>
      <c r="K317" s="63" t="s">
        <v>286</v>
      </c>
      <c r="L317" s="71" t="str">
        <f>VLOOKUP(B317,QualitativeNotes!B:C,2,FALSE)</f>
        <v>N/A</v>
      </c>
    </row>
    <row r="318" spans="1:12" ht="30" x14ac:dyDescent="0.25">
      <c r="A318" s="72">
        <v>44651</v>
      </c>
      <c r="B318" s="73" t="s">
        <v>516</v>
      </c>
      <c r="C318" s="74" t="s">
        <v>260</v>
      </c>
      <c r="D318" s="74" t="s">
        <v>262</v>
      </c>
      <c r="E318" s="74" t="s">
        <v>42</v>
      </c>
      <c r="F318" s="28" t="s">
        <v>566</v>
      </c>
      <c r="G318" s="28" t="s">
        <v>571</v>
      </c>
      <c r="H318" s="28" t="s">
        <v>567</v>
      </c>
      <c r="I318" s="51"/>
      <c r="J318" s="16"/>
      <c r="K318" s="63" t="s">
        <v>286</v>
      </c>
      <c r="L318" s="71" t="str">
        <f>VLOOKUP(B318,QualitativeNotes!B:C,2,FALSE)</f>
        <v>N/A</v>
      </c>
    </row>
    <row r="319" spans="1:12" ht="75" x14ac:dyDescent="0.25">
      <c r="A319" s="72">
        <v>44651</v>
      </c>
      <c r="B319" s="73" t="s">
        <v>517</v>
      </c>
      <c r="C319" s="74" t="s">
        <v>263</v>
      </c>
      <c r="D319" s="74" t="s">
        <v>264</v>
      </c>
      <c r="E319" s="74" t="s">
        <v>8</v>
      </c>
      <c r="F319" s="28" t="s">
        <v>566</v>
      </c>
      <c r="G319" s="28" t="s">
        <v>571</v>
      </c>
      <c r="H319" s="28" t="s">
        <v>567</v>
      </c>
      <c r="I319" s="51"/>
      <c r="J319" s="16"/>
      <c r="K319" s="63" t="s">
        <v>286</v>
      </c>
      <c r="L319" s="71" t="str">
        <f>VLOOKUP(B319,QualitativeNotes!B:C,2,FALSE)</f>
        <v>N/A</v>
      </c>
    </row>
    <row r="320" spans="1:12" ht="30" x14ac:dyDescent="0.25">
      <c r="A320" s="72">
        <v>44651</v>
      </c>
      <c r="B320" s="73" t="s">
        <v>518</v>
      </c>
      <c r="C320" s="74" t="s">
        <v>263</v>
      </c>
      <c r="D320" s="74" t="s">
        <v>262</v>
      </c>
      <c r="E320" s="74" t="s">
        <v>42</v>
      </c>
      <c r="F320" s="28" t="s">
        <v>566</v>
      </c>
      <c r="G320" s="28" t="s">
        <v>571</v>
      </c>
      <c r="H320" s="28" t="s">
        <v>567</v>
      </c>
      <c r="I320" s="51"/>
      <c r="J320" s="16"/>
      <c r="K320" s="63" t="s">
        <v>286</v>
      </c>
      <c r="L320" s="71" t="str">
        <f>VLOOKUP(B320,QualitativeNotes!B:C,2,FALSE)</f>
        <v>N/A</v>
      </c>
    </row>
    <row r="321" spans="1:12" ht="45" x14ac:dyDescent="0.25">
      <c r="A321" s="72">
        <v>44651</v>
      </c>
      <c r="B321" s="73" t="s">
        <v>519</v>
      </c>
      <c r="C321" s="74" t="s">
        <v>265</v>
      </c>
      <c r="D321" s="74" t="s">
        <v>266</v>
      </c>
      <c r="E321" s="74" t="s">
        <v>63</v>
      </c>
      <c r="F321" s="28" t="s">
        <v>566</v>
      </c>
      <c r="G321" s="28" t="s">
        <v>571</v>
      </c>
      <c r="H321" s="28" t="s">
        <v>567</v>
      </c>
      <c r="I321" s="51"/>
      <c r="J321" s="16"/>
      <c r="K321" s="63" t="s">
        <v>286</v>
      </c>
      <c r="L321" s="71" t="str">
        <f>VLOOKUP(B321,QualitativeNotes!B:C,2,FALSE)</f>
        <v>N/A</v>
      </c>
    </row>
    <row r="322" spans="1:12" ht="45" x14ac:dyDescent="0.25">
      <c r="A322" s="72">
        <v>44651</v>
      </c>
      <c r="B322" s="73" t="s">
        <v>520</v>
      </c>
      <c r="C322" s="74" t="s">
        <v>265</v>
      </c>
      <c r="D322" s="74" t="s">
        <v>267</v>
      </c>
      <c r="E322" s="74" t="s">
        <v>63</v>
      </c>
      <c r="F322" s="28" t="s">
        <v>566</v>
      </c>
      <c r="G322" s="28" t="s">
        <v>571</v>
      </c>
      <c r="H322" s="28" t="s">
        <v>567</v>
      </c>
      <c r="I322" s="51"/>
      <c r="J322" s="16"/>
      <c r="K322" s="63" t="s">
        <v>286</v>
      </c>
      <c r="L322" s="71" t="str">
        <f>VLOOKUP(B322,QualitativeNotes!B:C,2,FALSE)</f>
        <v>N/A</v>
      </c>
    </row>
    <row r="323" spans="1:12" ht="45" x14ac:dyDescent="0.25">
      <c r="A323" s="72">
        <v>44651</v>
      </c>
      <c r="B323" s="73" t="s">
        <v>522</v>
      </c>
      <c r="C323" s="74" t="s">
        <v>268</v>
      </c>
      <c r="D323" s="74" t="s">
        <v>269</v>
      </c>
      <c r="E323" s="74" t="s">
        <v>44</v>
      </c>
      <c r="F323" s="28" t="s">
        <v>566</v>
      </c>
      <c r="G323" s="28" t="s">
        <v>571</v>
      </c>
      <c r="H323" s="28" t="s">
        <v>567</v>
      </c>
      <c r="I323" s="60" t="s">
        <v>286</v>
      </c>
      <c r="J323" s="16" t="s">
        <v>580</v>
      </c>
      <c r="K323" s="93">
        <v>4</v>
      </c>
      <c r="L323" s="71" t="str">
        <f>VLOOKUP(B323,QualitativeNotes!B:C,2,FALSE)</f>
        <v>N/A</v>
      </c>
    </row>
    <row r="324" spans="1:12" ht="45" x14ac:dyDescent="0.25">
      <c r="A324" s="72">
        <v>44651</v>
      </c>
      <c r="B324" s="73" t="s">
        <v>523</v>
      </c>
      <c r="C324" s="74" t="s">
        <v>268</v>
      </c>
      <c r="D324" s="74" t="s">
        <v>272</v>
      </c>
      <c r="E324" s="74" t="s">
        <v>8</v>
      </c>
      <c r="F324" s="28" t="s">
        <v>566</v>
      </c>
      <c r="G324" s="28" t="s">
        <v>571</v>
      </c>
      <c r="H324" s="28" t="s">
        <v>567</v>
      </c>
      <c r="I324" s="60" t="s">
        <v>286</v>
      </c>
      <c r="J324" s="16" t="s">
        <v>580</v>
      </c>
      <c r="K324" s="92">
        <v>654136.71875</v>
      </c>
      <c r="L324" s="71" t="str">
        <f>VLOOKUP(B324,QualitativeNotes!B:C,2,FALSE)</f>
        <v>N/A</v>
      </c>
    </row>
    <row r="325" spans="1:12" ht="60" x14ac:dyDescent="0.25">
      <c r="A325" s="72">
        <v>44651</v>
      </c>
      <c r="B325" s="73" t="s">
        <v>524</v>
      </c>
      <c r="C325" s="74" t="s">
        <v>274</v>
      </c>
      <c r="D325" s="74" t="s">
        <v>275</v>
      </c>
      <c r="E325" s="74" t="s">
        <v>8</v>
      </c>
      <c r="F325" s="28" t="s">
        <v>566</v>
      </c>
      <c r="G325" s="28" t="s">
        <v>571</v>
      </c>
      <c r="H325" s="28" t="s">
        <v>567</v>
      </c>
      <c r="I325" s="60" t="s">
        <v>286</v>
      </c>
      <c r="J325" s="16" t="s">
        <v>580</v>
      </c>
      <c r="K325" s="92">
        <v>9205000</v>
      </c>
      <c r="L325" s="71" t="str">
        <f>VLOOKUP(B325,QualitativeNotes!B:C,2,FALSE)</f>
        <v>N/A</v>
      </c>
    </row>
    <row r="326" spans="1:12" ht="45" x14ac:dyDescent="0.25">
      <c r="A326" s="72">
        <v>44651</v>
      </c>
      <c r="B326" s="73" t="s">
        <v>525</v>
      </c>
      <c r="C326" s="74" t="s">
        <v>268</v>
      </c>
      <c r="D326" s="74" t="s">
        <v>276</v>
      </c>
      <c r="E326" s="74" t="s">
        <v>42</v>
      </c>
      <c r="F326" s="28" t="s">
        <v>566</v>
      </c>
      <c r="G326" s="28" t="s">
        <v>571</v>
      </c>
      <c r="H326" s="28" t="s">
        <v>567</v>
      </c>
      <c r="I326" s="60" t="s">
        <v>286</v>
      </c>
      <c r="J326" s="16" t="s">
        <v>580</v>
      </c>
      <c r="K326" s="27" t="s">
        <v>581</v>
      </c>
      <c r="L326" s="71" t="str">
        <f>VLOOKUP(B326,QualitativeNotes!B:C,2,FALSE)</f>
        <v>N/A</v>
      </c>
    </row>
    <row r="327" spans="1:12" ht="45" x14ac:dyDescent="0.25">
      <c r="A327" s="72">
        <v>44651</v>
      </c>
      <c r="B327" s="73" t="s">
        <v>526</v>
      </c>
      <c r="C327" s="74" t="s">
        <v>268</v>
      </c>
      <c r="D327" s="74" t="s">
        <v>278</v>
      </c>
      <c r="E327" s="74" t="s">
        <v>42</v>
      </c>
      <c r="F327" s="28" t="s">
        <v>566</v>
      </c>
      <c r="G327" s="28" t="s">
        <v>571</v>
      </c>
      <c r="H327" s="28" t="s">
        <v>567</v>
      </c>
      <c r="I327" s="60" t="s">
        <v>286</v>
      </c>
      <c r="J327" s="16" t="s">
        <v>580</v>
      </c>
      <c r="K327" s="27" t="s">
        <v>581</v>
      </c>
      <c r="L327" s="71" t="str">
        <f>VLOOKUP(B327,QualitativeNotes!B:C,2,FALSE)</f>
        <v>N/A</v>
      </c>
    </row>
    <row r="328" spans="1:12" ht="45" x14ac:dyDescent="0.25">
      <c r="A328" s="72">
        <v>44651</v>
      </c>
      <c r="B328" s="73" t="s">
        <v>527</v>
      </c>
      <c r="C328" s="74" t="s">
        <v>268</v>
      </c>
      <c r="D328" s="74" t="s">
        <v>280</v>
      </c>
      <c r="E328" s="74" t="s">
        <v>42</v>
      </c>
      <c r="F328" s="28" t="s">
        <v>566</v>
      </c>
      <c r="G328" s="28" t="s">
        <v>571</v>
      </c>
      <c r="H328" s="28" t="s">
        <v>567</v>
      </c>
      <c r="I328" s="60" t="s">
        <v>286</v>
      </c>
      <c r="J328" s="16" t="s">
        <v>580</v>
      </c>
      <c r="K328" s="27" t="s">
        <v>581</v>
      </c>
      <c r="L328" s="71" t="str">
        <f>VLOOKUP(B328,QualitativeNotes!B:C,2,FALSE)</f>
        <v>N/A</v>
      </c>
    </row>
    <row r="329" spans="1:12" ht="45" x14ac:dyDescent="0.25">
      <c r="A329" s="72">
        <v>44651</v>
      </c>
      <c r="B329" s="73" t="s">
        <v>528</v>
      </c>
      <c r="C329" s="74" t="s">
        <v>282</v>
      </c>
      <c r="D329" s="74" t="s">
        <v>283</v>
      </c>
      <c r="E329" s="74" t="s">
        <v>22</v>
      </c>
      <c r="F329" s="28" t="s">
        <v>566</v>
      </c>
      <c r="G329" s="28" t="s">
        <v>571</v>
      </c>
      <c r="H329" s="28" t="s">
        <v>567</v>
      </c>
      <c r="I329" s="60" t="s">
        <v>286</v>
      </c>
      <c r="J329" s="16" t="s">
        <v>286</v>
      </c>
      <c r="K329" s="61">
        <v>0</v>
      </c>
      <c r="L329" s="71" t="str">
        <f>VLOOKUP(B329,QualitativeNotes!B:C,2,FALSE)</f>
        <v>N/A</v>
      </c>
    </row>
    <row r="330" spans="1:12" ht="30" x14ac:dyDescent="0.25">
      <c r="A330" s="72">
        <v>44651</v>
      </c>
      <c r="B330" s="73" t="s">
        <v>529</v>
      </c>
      <c r="C330" s="74" t="s">
        <v>282</v>
      </c>
      <c r="D330" s="74" t="s">
        <v>285</v>
      </c>
      <c r="E330" s="74" t="s">
        <v>8</v>
      </c>
      <c r="F330" s="28" t="s">
        <v>566</v>
      </c>
      <c r="G330" s="28" t="s">
        <v>571</v>
      </c>
      <c r="H330" s="28" t="s">
        <v>567</v>
      </c>
      <c r="I330" s="60" t="s">
        <v>286</v>
      </c>
      <c r="J330" s="16" t="s">
        <v>286</v>
      </c>
      <c r="K330" s="61">
        <v>0</v>
      </c>
      <c r="L330" s="71" t="str">
        <f>VLOOKUP(B330,QualitativeNotes!B:C,2,FALSE)</f>
        <v>N/A</v>
      </c>
    </row>
  </sheetData>
  <autoFilter ref="A1:L330"/>
  <phoneticPr fontId="7" type="noConversion"/>
  <hyperlinks>
    <hyperlink ref="K157" display="https://www.muqassa.sa/wps/portal/muqassa/announcementsdetails/newsdetails/!ut/p/z1/04_Sj9CPykssy0xPLMnMz0vMAfIjo8ziPQPcTQw9LYy83b09XQ0CXR1dTZ28w4wNTEz1w8EKTB3NDIw8LAz8_UOCjQwCjXx9XVy9Ao0NLEz1o4jRb4ADOBoQ1h-FV4m7AVQBPieCFeBxQ3Bqnn5BbmiEQWZAOgDR5MW3/dz/d5/"/>
    <hyperlink ref="K233" r:id="rId1"/>
    <hyperlink ref="K234" r:id="rId2"/>
    <hyperlink ref="K170" display="https://www.muqassa.sa/wps/portal/muqassa/announcementsdetails/newsdetails/!ut/p/z1/04_Sj9CPykssy0xPLMnMz0vMAfIjo8ziPQPcTQw9LYy83b09XQ0CXR1dTZ28w4wNTEz1w8EKTB3NDIw8LAz8_UOCjQwCjXx9XVy9Ao0NLEz1o4jRb4ADOBoQ1h-FV4m7AVQBPieCFeBxQ3Bqnn5BbmiEQWZAOgDR5MW3/dz/d5/"/>
    <hyperlink ref="K236" r:id="rId3"/>
  </hyperlinks>
  <pageMargins left="0.7" right="0.7" top="0.75" bottom="0.75" header="0.3" footer="0.3"/>
  <pageSetup paperSize="5" scale="52"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U20"/>
  <sheetViews>
    <sheetView zoomScaleNormal="100" workbookViewId="0">
      <pane ySplit="1" topLeftCell="A2" activePane="bottomLeft" state="frozen"/>
      <selection pane="bottomLeft" activeCell="A2" sqref="A2"/>
    </sheetView>
  </sheetViews>
  <sheetFormatPr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5" width="14.28515625" style="3" bestFit="1" customWidth="1"/>
    <col min="6" max="7" width="10.85546875" style="3" bestFit="1" customWidth="1"/>
    <col min="8" max="9" width="13.28515625" style="3" bestFit="1" customWidth="1"/>
    <col min="10" max="10" width="10.85546875" style="3" bestFit="1" customWidth="1"/>
    <col min="11" max="11" width="14.28515625" style="3" bestFit="1" customWidth="1"/>
    <col min="12" max="12" width="13.28515625" style="3" bestFit="1" customWidth="1"/>
    <col min="13" max="13" width="22.5703125" style="3" bestFit="1" customWidth="1"/>
    <col min="14" max="15" width="10.85546875" style="3" bestFit="1" customWidth="1"/>
    <col min="16" max="16" width="9" style="4" bestFit="1" customWidth="1"/>
    <col min="17" max="17" width="22.5703125" style="5" bestFit="1" customWidth="1"/>
    <col min="18" max="19" width="8.28515625" style="5" bestFit="1" customWidth="1"/>
    <col min="20" max="21" width="29.28515625" style="4" bestFit="1" customWidth="1"/>
    <col min="22" max="22" width="8.42578125" style="6" bestFit="1" customWidth="1"/>
    <col min="23" max="23" width="9" style="4" bestFit="1" customWidth="1"/>
    <col min="24" max="24" width="9.85546875" style="68" bestFit="1" customWidth="1"/>
    <col min="25" max="25" width="8.28515625" style="5" bestFit="1" customWidth="1"/>
    <col min="26" max="26" width="29.28515625" style="4" bestFit="1" customWidth="1"/>
    <col min="27" max="27" width="22.5703125" style="4" bestFit="1" customWidth="1"/>
    <col min="28" max="28" width="13.42578125" style="13" bestFit="1" customWidth="1"/>
    <col min="29" max="29" width="39.28515625" style="4" bestFit="1" customWidth="1"/>
    <col min="30" max="30" width="13.42578125" style="13" bestFit="1" customWidth="1"/>
    <col min="31" max="31" width="8.42578125" style="6" bestFit="1" customWidth="1"/>
    <col min="32" max="32" width="13.42578125" style="13" bestFit="1" customWidth="1"/>
    <col min="33" max="33" width="9" style="4" bestFit="1" customWidth="1"/>
    <col min="34" max="34" width="13.42578125" style="13" bestFit="1" customWidth="1"/>
    <col min="35" max="35" width="61.140625" style="4" bestFit="1" customWidth="1"/>
    <col min="36" max="36" width="13.42578125" style="13" bestFit="1" customWidth="1"/>
    <col min="37" max="37" width="10" style="4" bestFit="1" customWidth="1"/>
    <col min="38" max="38" width="13.42578125" style="13" bestFit="1" customWidth="1"/>
    <col min="39" max="39" width="36.85546875" style="4" bestFit="1" customWidth="1"/>
    <col min="40" max="40" width="10" style="4" bestFit="1" customWidth="1"/>
    <col min="41" max="41" width="13.42578125" style="13" bestFit="1" customWidth="1"/>
    <col min="42" max="42" width="10.28515625" style="5" bestFit="1" customWidth="1"/>
    <col min="43" max="44" width="11" style="4" bestFit="1" customWidth="1"/>
    <col min="45" max="45" width="8.28515625" style="5" bestFit="1" customWidth="1"/>
    <col min="46" max="46" width="8.42578125" style="6" bestFit="1" customWidth="1"/>
    <col min="47" max="48" width="10.85546875" style="3" bestFit="1" customWidth="1"/>
    <col min="49" max="49" width="11" style="3" bestFit="1" customWidth="1"/>
    <col min="50" max="50" width="11.5703125" style="3" bestFit="1" customWidth="1"/>
    <col min="51" max="51" width="13.28515625" style="3" bestFit="1" customWidth="1"/>
    <col min="52" max="52" width="9" style="4" bestFit="1" customWidth="1"/>
    <col min="53" max="54" width="29.28515625" style="4" bestFit="1" customWidth="1"/>
    <col min="55" max="55" width="15.28515625" style="3" bestFit="1" customWidth="1"/>
    <col min="56" max="56" width="8.28515625" style="5" bestFit="1" customWidth="1"/>
    <col min="57" max="57" width="10.5703125" style="6" bestFit="1" customWidth="1"/>
    <col min="58" max="62" width="9.28515625" style="6" bestFit="1" customWidth="1"/>
    <col min="63" max="67" width="12.42578125" style="4" bestFit="1" customWidth="1"/>
    <col min="68" max="71" width="9.28515625" style="6" bestFit="1" customWidth="1"/>
    <col min="72" max="72" width="15.28515625" style="3" bestFit="1" customWidth="1"/>
    <col min="73" max="78" width="11.85546875" style="3" bestFit="1" customWidth="1"/>
    <col min="79" max="79" width="17.42578125" style="4" bestFit="1" customWidth="1"/>
    <col min="80" max="80" width="12.42578125" style="4" bestFit="1" customWidth="1"/>
    <col min="81" max="82" width="9.28515625" style="6" bestFit="1" customWidth="1"/>
    <col min="83" max="83" width="14.28515625" style="3" bestFit="1" customWidth="1"/>
    <col min="84" max="84" width="13.28515625" style="3" bestFit="1" customWidth="1"/>
    <col min="85" max="91" width="9.28515625" style="6" bestFit="1" customWidth="1"/>
    <col min="92" max="92" width="20.5703125" style="3" customWidth="1"/>
    <col min="93" max="97" width="10.28515625" style="6" bestFit="1" customWidth="1"/>
    <col min="98" max="98" width="10.28515625" style="3" bestFit="1" customWidth="1"/>
    <col min="99" max="100" width="12.42578125" style="4" bestFit="1" customWidth="1"/>
    <col min="101" max="101" width="10.28515625" style="5" bestFit="1" customWidth="1"/>
    <col min="102" max="102" width="10.28515625" style="6" bestFit="1" customWidth="1"/>
    <col min="103" max="104" width="11.85546875" style="3" bestFit="1" customWidth="1"/>
    <col min="105" max="106" width="9.28515625" style="6" bestFit="1" customWidth="1"/>
    <col min="107" max="107" width="16.42578125" style="4" bestFit="1" customWidth="1"/>
    <col min="108" max="116" width="11.28515625" style="5" bestFit="1" customWidth="1"/>
    <col min="117" max="119" width="9.28515625" style="6" bestFit="1" customWidth="1"/>
    <col min="120" max="121" width="9.28515625" style="5" bestFit="1" customWidth="1"/>
    <col min="122" max="125" width="11.28515625" style="6" bestFit="1" customWidth="1"/>
    <col min="126" max="161" width="10.7109375" style="2" customWidth="1"/>
    <col min="162" max="16384" width="90.7109375" style="2"/>
  </cols>
  <sheetData>
    <row r="1" spans="1:125" s="20" customFormat="1" ht="15" customHeight="1" x14ac:dyDescent="0.25">
      <c r="A1" s="19" t="s">
        <v>0</v>
      </c>
      <c r="B1" s="20" t="s">
        <v>1</v>
      </c>
      <c r="C1" s="20" t="s">
        <v>2</v>
      </c>
      <c r="D1" s="20" t="s">
        <v>3</v>
      </c>
      <c r="E1" s="21" t="s">
        <v>325</v>
      </c>
      <c r="F1" s="21" t="s">
        <v>326</v>
      </c>
      <c r="G1" s="21" t="s">
        <v>327</v>
      </c>
      <c r="H1" s="21" t="s">
        <v>328</v>
      </c>
      <c r="I1" s="21" t="s">
        <v>329</v>
      </c>
      <c r="J1" s="21" t="s">
        <v>330</v>
      </c>
      <c r="K1" s="21" t="s">
        <v>331</v>
      </c>
      <c r="L1" s="21" t="s">
        <v>332</v>
      </c>
      <c r="M1" s="21" t="s">
        <v>333</v>
      </c>
      <c r="N1" s="21" t="s">
        <v>334</v>
      </c>
      <c r="O1" s="21" t="s">
        <v>335</v>
      </c>
      <c r="P1" s="22" t="s">
        <v>336</v>
      </c>
      <c r="Q1" s="23" t="s">
        <v>337</v>
      </c>
      <c r="R1" s="23" t="s">
        <v>338</v>
      </c>
      <c r="S1" s="23" t="s">
        <v>339</v>
      </c>
      <c r="T1" s="22" t="s">
        <v>340</v>
      </c>
      <c r="U1" s="22" t="s">
        <v>341</v>
      </c>
      <c r="V1" s="24" t="s">
        <v>342</v>
      </c>
      <c r="W1" s="22" t="s">
        <v>343</v>
      </c>
      <c r="X1" s="67" t="s">
        <v>344</v>
      </c>
      <c r="Y1" s="23" t="s">
        <v>345</v>
      </c>
      <c r="Z1" s="22" t="s">
        <v>346</v>
      </c>
      <c r="AA1" s="22" t="s">
        <v>347</v>
      </c>
      <c r="AB1" s="25" t="s">
        <v>348</v>
      </c>
      <c r="AC1" s="22" t="s">
        <v>349</v>
      </c>
      <c r="AD1" s="25" t="s">
        <v>350</v>
      </c>
      <c r="AE1" s="24" t="s">
        <v>351</v>
      </c>
      <c r="AF1" s="25" t="s">
        <v>352</v>
      </c>
      <c r="AG1" s="22" t="s">
        <v>353</v>
      </c>
      <c r="AH1" s="25" t="s">
        <v>354</v>
      </c>
      <c r="AI1" s="22" t="s">
        <v>355</v>
      </c>
      <c r="AJ1" s="25" t="s">
        <v>356</v>
      </c>
      <c r="AK1" s="22" t="s">
        <v>357</v>
      </c>
      <c r="AL1" s="25" t="s">
        <v>358</v>
      </c>
      <c r="AM1" s="22" t="s">
        <v>359</v>
      </c>
      <c r="AN1" s="22" t="s">
        <v>360</v>
      </c>
      <c r="AO1" s="25" t="s">
        <v>361</v>
      </c>
      <c r="AP1" s="23" t="s">
        <v>362</v>
      </c>
      <c r="AQ1" s="22" t="s">
        <v>363</v>
      </c>
      <c r="AR1" s="22" t="s">
        <v>364</v>
      </c>
      <c r="AS1" s="23" t="s">
        <v>365</v>
      </c>
      <c r="AT1" s="24" t="s">
        <v>366</v>
      </c>
      <c r="AU1" s="21" t="s">
        <v>367</v>
      </c>
      <c r="AV1" s="21" t="s">
        <v>368</v>
      </c>
      <c r="AW1" s="21" t="s">
        <v>369</v>
      </c>
      <c r="AX1" s="21" t="s">
        <v>370</v>
      </c>
      <c r="AY1" s="21" t="s">
        <v>371</v>
      </c>
      <c r="AZ1" s="22" t="s">
        <v>372</v>
      </c>
      <c r="BA1" s="22" t="s">
        <v>373</v>
      </c>
      <c r="BB1" s="22" t="s">
        <v>374</v>
      </c>
      <c r="BC1" s="21" t="s">
        <v>375</v>
      </c>
      <c r="BD1" s="23" t="s">
        <v>376</v>
      </c>
      <c r="BE1" s="24" t="s">
        <v>377</v>
      </c>
      <c r="BF1" s="24" t="s">
        <v>378</v>
      </c>
      <c r="BG1" s="24" t="s">
        <v>379</v>
      </c>
      <c r="BH1" s="24" t="s">
        <v>380</v>
      </c>
      <c r="BI1" s="24" t="s">
        <v>381</v>
      </c>
      <c r="BJ1" s="24" t="s">
        <v>382</v>
      </c>
      <c r="BK1" s="22" t="s">
        <v>383</v>
      </c>
      <c r="BL1" s="22" t="s">
        <v>384</v>
      </c>
      <c r="BM1" s="22" t="s">
        <v>385</v>
      </c>
      <c r="BN1" s="22" t="s">
        <v>386</v>
      </c>
      <c r="BO1" s="22" t="s">
        <v>387</v>
      </c>
      <c r="BP1" s="24" t="s">
        <v>388</v>
      </c>
      <c r="BQ1" s="24" t="s">
        <v>389</v>
      </c>
      <c r="BR1" s="24" t="s">
        <v>390</v>
      </c>
      <c r="BS1" s="24" t="s">
        <v>391</v>
      </c>
      <c r="BT1" s="21" t="s">
        <v>392</v>
      </c>
      <c r="BU1" s="21" t="s">
        <v>393</v>
      </c>
      <c r="BV1" s="21" t="s">
        <v>394</v>
      </c>
      <c r="BW1" s="21" t="s">
        <v>395</v>
      </c>
      <c r="BX1" s="21" t="s">
        <v>396</v>
      </c>
      <c r="BY1" s="21" t="s">
        <v>397</v>
      </c>
      <c r="BZ1" s="21" t="s">
        <v>398</v>
      </c>
      <c r="CA1" s="22" t="s">
        <v>399</v>
      </c>
      <c r="CB1" s="22" t="s">
        <v>400</v>
      </c>
      <c r="CC1" s="24" t="s">
        <v>401</v>
      </c>
      <c r="CD1" s="24" t="s">
        <v>402</v>
      </c>
      <c r="CE1" s="21" t="s">
        <v>403</v>
      </c>
      <c r="CF1" s="21" t="s">
        <v>404</v>
      </c>
      <c r="CG1" s="24" t="s">
        <v>405</v>
      </c>
      <c r="CH1" s="24" t="s">
        <v>406</v>
      </c>
      <c r="CI1" s="24" t="s">
        <v>407</v>
      </c>
      <c r="CJ1" s="24" t="s">
        <v>408</v>
      </c>
      <c r="CK1" s="24" t="s">
        <v>409</v>
      </c>
      <c r="CL1" s="24" t="s">
        <v>410</v>
      </c>
      <c r="CM1" s="24" t="s">
        <v>411</v>
      </c>
      <c r="CN1" s="21" t="s">
        <v>412</v>
      </c>
      <c r="CO1" s="24" t="s">
        <v>413</v>
      </c>
      <c r="CP1" s="24" t="s">
        <v>414</v>
      </c>
      <c r="CQ1" s="24" t="s">
        <v>415</v>
      </c>
      <c r="CR1" s="24" t="s">
        <v>416</v>
      </c>
      <c r="CS1" s="24" t="s">
        <v>417</v>
      </c>
      <c r="CT1" s="21" t="s">
        <v>418</v>
      </c>
      <c r="CU1" s="22" t="s">
        <v>419</v>
      </c>
      <c r="CV1" s="22" t="s">
        <v>420</v>
      </c>
      <c r="CW1" s="23" t="s">
        <v>421</v>
      </c>
      <c r="CX1" s="24" t="s">
        <v>422</v>
      </c>
      <c r="CY1" s="21" t="s">
        <v>423</v>
      </c>
      <c r="CZ1" s="21" t="s">
        <v>424</v>
      </c>
      <c r="DA1" s="24" t="s">
        <v>425</v>
      </c>
      <c r="DB1" s="24" t="s">
        <v>426</v>
      </c>
      <c r="DC1" s="22" t="s">
        <v>427</v>
      </c>
      <c r="DD1" s="23" t="s">
        <v>428</v>
      </c>
      <c r="DE1" s="23" t="s">
        <v>429</v>
      </c>
      <c r="DF1" s="23" t="s">
        <v>430</v>
      </c>
      <c r="DG1" s="23" t="s">
        <v>431</v>
      </c>
      <c r="DH1" s="23" t="s">
        <v>432</v>
      </c>
      <c r="DI1" s="23" t="s">
        <v>433</v>
      </c>
      <c r="DJ1" s="23" t="s">
        <v>434</v>
      </c>
      <c r="DK1" s="23" t="s">
        <v>435</v>
      </c>
      <c r="DL1" s="23" t="s">
        <v>436</v>
      </c>
      <c r="DM1" s="24" t="s">
        <v>437</v>
      </c>
      <c r="DN1" s="24" t="s">
        <v>438</v>
      </c>
      <c r="DO1" s="24" t="s">
        <v>439</v>
      </c>
      <c r="DP1" s="23" t="s">
        <v>440</v>
      </c>
      <c r="DQ1" s="23" t="s">
        <v>441</v>
      </c>
      <c r="DR1" s="24" t="s">
        <v>442</v>
      </c>
      <c r="DS1" s="24" t="s">
        <v>443</v>
      </c>
      <c r="DT1" s="24" t="s">
        <v>444</v>
      </c>
      <c r="DU1" s="24" t="s">
        <v>445</v>
      </c>
    </row>
    <row r="2" spans="1:125" s="17" customFormat="1" ht="105" customHeight="1" x14ac:dyDescent="0.25">
      <c r="A2" s="86">
        <v>44651</v>
      </c>
      <c r="B2" s="42" t="s">
        <v>566</v>
      </c>
      <c r="C2" s="42" t="s">
        <v>571</v>
      </c>
      <c r="D2" s="42" t="s">
        <v>567</v>
      </c>
      <c r="E2" s="87">
        <v>10000000</v>
      </c>
      <c r="F2" s="87">
        <v>0</v>
      </c>
      <c r="G2" s="87">
        <v>0</v>
      </c>
      <c r="H2" s="87">
        <v>3107775</v>
      </c>
      <c r="I2" s="87">
        <v>3760396.38</v>
      </c>
      <c r="J2" s="87">
        <v>0</v>
      </c>
      <c r="K2" s="87">
        <v>30000000</v>
      </c>
      <c r="L2" s="87">
        <v>3107775</v>
      </c>
      <c r="M2" s="87">
        <v>3107775</v>
      </c>
      <c r="N2" s="87">
        <v>0</v>
      </c>
      <c r="O2" s="87">
        <v>437.47</v>
      </c>
      <c r="P2" s="87" t="s">
        <v>288</v>
      </c>
      <c r="Q2" s="88" t="s">
        <v>582</v>
      </c>
      <c r="R2" s="88">
        <v>0</v>
      </c>
      <c r="S2" s="88">
        <v>0</v>
      </c>
      <c r="T2" s="88" t="s">
        <v>568</v>
      </c>
      <c r="U2" s="88" t="s">
        <v>568</v>
      </c>
      <c r="V2" s="88" t="s">
        <v>286</v>
      </c>
      <c r="W2" s="88" t="s">
        <v>286</v>
      </c>
      <c r="X2" s="88" t="s">
        <v>286</v>
      </c>
      <c r="Y2" s="88" t="s">
        <v>286</v>
      </c>
      <c r="Z2" s="91" t="s">
        <v>594</v>
      </c>
      <c r="AA2" s="88" t="s">
        <v>569</v>
      </c>
      <c r="AB2" s="89" t="s">
        <v>286</v>
      </c>
      <c r="AC2" s="43" t="s">
        <v>570</v>
      </c>
      <c r="AD2" s="43" t="s">
        <v>286</v>
      </c>
      <c r="AE2" s="43">
        <v>0.99</v>
      </c>
      <c r="AF2" s="43" t="s">
        <v>286</v>
      </c>
      <c r="AG2" s="43" t="s">
        <v>589</v>
      </c>
      <c r="AH2" s="43" t="s">
        <v>286</v>
      </c>
      <c r="AI2" s="43" t="s">
        <v>588</v>
      </c>
      <c r="AJ2" s="43" t="s">
        <v>286</v>
      </c>
      <c r="AK2" s="43">
        <v>3</v>
      </c>
      <c r="AL2" s="43" t="s">
        <v>286</v>
      </c>
      <c r="AM2" s="85" t="s">
        <v>594</v>
      </c>
      <c r="AN2" s="43" t="s">
        <v>287</v>
      </c>
      <c r="AO2" s="89" t="s">
        <v>286</v>
      </c>
      <c r="AP2" s="88">
        <v>0</v>
      </c>
      <c r="AQ2" s="43" t="s">
        <v>572</v>
      </c>
      <c r="AR2" s="43" t="s">
        <v>573</v>
      </c>
      <c r="AS2" s="43">
        <v>449</v>
      </c>
      <c r="AT2" s="90">
        <v>1</v>
      </c>
      <c r="AU2" s="87">
        <v>0</v>
      </c>
      <c r="AV2" s="87">
        <v>0</v>
      </c>
      <c r="AW2" s="87">
        <v>27439.52</v>
      </c>
      <c r="AX2" s="87">
        <v>111000</v>
      </c>
      <c r="AY2" s="87">
        <v>54220.62</v>
      </c>
      <c r="AZ2" s="43" t="s">
        <v>288</v>
      </c>
      <c r="BA2" s="43" t="s">
        <v>574</v>
      </c>
      <c r="BB2" s="43" t="s">
        <v>590</v>
      </c>
      <c r="BC2" s="87">
        <v>100000000</v>
      </c>
      <c r="BD2" s="88">
        <v>0</v>
      </c>
      <c r="BE2" s="90" t="s">
        <v>286</v>
      </c>
      <c r="BF2" s="90" t="s">
        <v>286</v>
      </c>
      <c r="BG2" s="90" t="s">
        <v>286</v>
      </c>
      <c r="BH2" s="90" t="s">
        <v>286</v>
      </c>
      <c r="BI2" s="90" t="s">
        <v>286</v>
      </c>
      <c r="BJ2" s="90" t="s">
        <v>286</v>
      </c>
      <c r="BK2" s="90" t="s">
        <v>286</v>
      </c>
      <c r="BL2" s="90" t="s">
        <v>286</v>
      </c>
      <c r="BM2" s="90" t="s">
        <v>286</v>
      </c>
      <c r="BN2" s="90" t="s">
        <v>286</v>
      </c>
      <c r="BO2" s="90" t="s">
        <v>286</v>
      </c>
      <c r="BP2" s="90">
        <v>0.5</v>
      </c>
      <c r="BQ2" s="90">
        <v>0.5</v>
      </c>
      <c r="BR2" s="90" t="s">
        <v>286</v>
      </c>
      <c r="BS2" s="90" t="s">
        <v>286</v>
      </c>
      <c r="BT2" s="87">
        <v>100000000</v>
      </c>
      <c r="BU2" s="85" t="s">
        <v>592</v>
      </c>
      <c r="BV2" s="85" t="s">
        <v>592</v>
      </c>
      <c r="BW2" s="85" t="s">
        <v>592</v>
      </c>
      <c r="BX2" s="85" t="s">
        <v>592</v>
      </c>
      <c r="BY2" s="85" t="s">
        <v>592</v>
      </c>
      <c r="BZ2" s="85" t="s">
        <v>592</v>
      </c>
      <c r="CA2" s="43" t="s">
        <v>575</v>
      </c>
      <c r="CB2" s="85" t="s">
        <v>592</v>
      </c>
      <c r="CC2" s="87" t="s">
        <v>286</v>
      </c>
      <c r="CD2" s="87" t="s">
        <v>286</v>
      </c>
      <c r="CE2" s="87">
        <v>17462095.529999997</v>
      </c>
      <c r="CF2" s="87">
        <v>3760396.38</v>
      </c>
      <c r="CG2" s="90">
        <v>1</v>
      </c>
      <c r="CH2" s="90">
        <v>1</v>
      </c>
      <c r="CI2" s="90" t="s">
        <v>286</v>
      </c>
      <c r="CJ2" s="90" t="s">
        <v>286</v>
      </c>
      <c r="CK2" s="90" t="s">
        <v>286</v>
      </c>
      <c r="CL2" s="90" t="s">
        <v>286</v>
      </c>
      <c r="CM2" s="90" t="s">
        <v>286</v>
      </c>
      <c r="CN2" s="87" t="s">
        <v>576</v>
      </c>
      <c r="CO2" s="90" t="s">
        <v>286</v>
      </c>
      <c r="CP2" s="90" t="s">
        <v>286</v>
      </c>
      <c r="CQ2" s="90" t="s">
        <v>286</v>
      </c>
      <c r="CR2" s="90" t="s">
        <v>286</v>
      </c>
      <c r="CS2" s="90" t="s">
        <v>286</v>
      </c>
      <c r="CT2" s="90" t="s">
        <v>286</v>
      </c>
      <c r="CU2" s="90" t="s">
        <v>286</v>
      </c>
      <c r="CV2" s="90" t="s">
        <v>286</v>
      </c>
      <c r="CW2" s="90" t="s">
        <v>286</v>
      </c>
      <c r="CX2" s="90" t="s">
        <v>286</v>
      </c>
      <c r="CY2" s="90" t="s">
        <v>286</v>
      </c>
      <c r="CZ2" s="90" t="s">
        <v>286</v>
      </c>
      <c r="DA2" s="90">
        <v>0.99990000000000001</v>
      </c>
      <c r="DB2" s="90">
        <v>1</v>
      </c>
      <c r="DC2" s="43" t="s">
        <v>577</v>
      </c>
      <c r="DD2" s="88">
        <v>3</v>
      </c>
      <c r="DE2" s="88">
        <v>3</v>
      </c>
      <c r="DF2" s="88">
        <v>0</v>
      </c>
      <c r="DG2" s="88">
        <v>0</v>
      </c>
      <c r="DH2" s="88">
        <v>0</v>
      </c>
      <c r="DI2" s="88">
        <v>3</v>
      </c>
      <c r="DJ2" s="88">
        <v>3</v>
      </c>
      <c r="DK2" s="88">
        <v>6</v>
      </c>
      <c r="DL2" s="88">
        <v>0</v>
      </c>
      <c r="DM2" s="90" t="s">
        <v>286</v>
      </c>
      <c r="DN2" s="90" t="s">
        <v>286</v>
      </c>
      <c r="DO2" s="90" t="s">
        <v>286</v>
      </c>
      <c r="DP2" s="90" t="s">
        <v>286</v>
      </c>
      <c r="DQ2" s="90" t="s">
        <v>286</v>
      </c>
      <c r="DR2" s="90" t="s">
        <v>286</v>
      </c>
      <c r="DS2" s="90" t="s">
        <v>286</v>
      </c>
      <c r="DT2" s="90" t="s">
        <v>286</v>
      </c>
      <c r="DU2" s="90" t="s">
        <v>286</v>
      </c>
    </row>
    <row r="3" spans="1:125" ht="15" customHeight="1" x14ac:dyDescent="0.25">
      <c r="A3" s="19"/>
      <c r="B3" s="20"/>
      <c r="C3" s="20"/>
      <c r="D3" s="20"/>
      <c r="E3" s="21"/>
      <c r="F3" s="21"/>
      <c r="G3" s="21"/>
      <c r="H3" s="21"/>
      <c r="I3" s="21"/>
      <c r="J3" s="21"/>
      <c r="K3" s="21"/>
      <c r="L3" s="21"/>
      <c r="M3" s="21"/>
      <c r="N3" s="21"/>
      <c r="O3" s="21"/>
      <c r="P3" s="22"/>
      <c r="Q3" s="23"/>
      <c r="R3" s="23"/>
      <c r="S3" s="23"/>
      <c r="T3" s="22"/>
      <c r="U3" s="22"/>
      <c r="V3" s="24"/>
      <c r="W3" s="22"/>
      <c r="X3" s="67"/>
      <c r="Y3" s="23"/>
      <c r="Z3" s="22"/>
      <c r="AA3" s="22"/>
      <c r="AB3" s="25"/>
      <c r="AC3" s="22"/>
      <c r="AD3" s="25"/>
      <c r="AE3" s="24"/>
      <c r="AF3" s="25"/>
      <c r="AG3" s="22"/>
      <c r="AH3" s="25"/>
      <c r="AI3" s="22"/>
      <c r="AJ3" s="25"/>
      <c r="AK3" s="22"/>
      <c r="AL3" s="25"/>
      <c r="AM3" s="22"/>
      <c r="AN3" s="22"/>
      <c r="AO3" s="25"/>
      <c r="AP3" s="23"/>
      <c r="AQ3" s="22"/>
      <c r="AR3" s="22"/>
      <c r="AS3" s="23"/>
      <c r="AT3" s="24"/>
      <c r="AU3" s="21"/>
      <c r="AV3" s="21"/>
      <c r="AW3" s="21"/>
      <c r="AX3" s="21"/>
      <c r="AY3" s="21"/>
      <c r="AZ3" s="22"/>
      <c r="BA3" s="22"/>
      <c r="BB3" s="22"/>
      <c r="BC3" s="21"/>
      <c r="BD3" s="23"/>
      <c r="BE3" s="24"/>
      <c r="BF3" s="24"/>
      <c r="BG3" s="24"/>
      <c r="BH3" s="24"/>
      <c r="BI3" s="24"/>
      <c r="BJ3" s="24"/>
      <c r="BK3" s="22"/>
      <c r="BL3" s="22"/>
      <c r="BM3" s="22"/>
      <c r="BN3" s="22"/>
      <c r="BO3" s="22"/>
      <c r="BP3" s="24"/>
      <c r="BQ3" s="24"/>
      <c r="BR3" s="24"/>
      <c r="BS3" s="24"/>
      <c r="BT3" s="21"/>
      <c r="BU3" s="21"/>
      <c r="BV3" s="21"/>
      <c r="BW3" s="21"/>
      <c r="BX3" s="21"/>
      <c r="BY3" s="21"/>
      <c r="BZ3" s="21"/>
      <c r="CA3" s="22"/>
      <c r="CB3" s="22"/>
      <c r="CC3" s="24"/>
      <c r="CD3" s="24"/>
      <c r="CE3" s="21"/>
      <c r="CF3" s="21"/>
      <c r="CG3" s="24"/>
      <c r="CH3" s="24"/>
      <c r="CI3" s="24"/>
      <c r="CJ3" s="24"/>
      <c r="CK3" s="24"/>
      <c r="CL3" s="24"/>
      <c r="CM3" s="24"/>
      <c r="CN3" s="21"/>
      <c r="CO3" s="24"/>
      <c r="CP3" s="24"/>
      <c r="CQ3" s="24"/>
      <c r="CR3" s="24"/>
      <c r="CS3" s="24"/>
      <c r="CT3" s="21"/>
      <c r="CU3" s="22"/>
      <c r="CV3" s="22"/>
      <c r="CW3" s="23"/>
      <c r="CX3" s="24"/>
      <c r="CY3" s="21"/>
      <c r="CZ3" s="21"/>
      <c r="DA3" s="24"/>
      <c r="DB3" s="24"/>
      <c r="DC3" s="22"/>
      <c r="DD3" s="23"/>
      <c r="DE3" s="23"/>
      <c r="DF3" s="23"/>
      <c r="DG3" s="23"/>
      <c r="DH3" s="23"/>
      <c r="DI3" s="23"/>
      <c r="DJ3" s="23"/>
      <c r="DK3" s="23"/>
      <c r="DL3" s="23"/>
      <c r="DM3" s="24"/>
      <c r="DN3" s="24"/>
      <c r="DO3" s="24"/>
      <c r="DP3" s="23"/>
      <c r="DQ3" s="23"/>
      <c r="DR3" s="24"/>
      <c r="DS3" s="24"/>
      <c r="DT3" s="24"/>
      <c r="DU3" s="24"/>
    </row>
    <row r="4" spans="1:125" ht="15" customHeight="1" x14ac:dyDescent="0.25">
      <c r="A4" s="19"/>
      <c r="B4" s="20"/>
      <c r="C4" s="20"/>
      <c r="D4" s="20"/>
      <c r="E4" s="21"/>
      <c r="F4" s="21"/>
      <c r="G4" s="21"/>
      <c r="H4" s="21"/>
      <c r="I4" s="21"/>
      <c r="J4" s="21"/>
      <c r="K4" s="21"/>
      <c r="L4" s="21"/>
      <c r="M4" s="21"/>
      <c r="N4" s="21"/>
      <c r="O4" s="21"/>
      <c r="P4" s="22"/>
      <c r="Q4" s="23"/>
      <c r="R4" s="23"/>
      <c r="S4" s="23"/>
      <c r="T4" s="22"/>
      <c r="U4" s="22"/>
      <c r="V4" s="24"/>
      <c r="W4" s="22"/>
      <c r="X4" s="67"/>
      <c r="Y4" s="23"/>
      <c r="Z4" s="22"/>
      <c r="AA4" s="22"/>
      <c r="AB4" s="25"/>
      <c r="AC4" s="22"/>
      <c r="AD4" s="25"/>
      <c r="AE4" s="24"/>
      <c r="AF4" s="25"/>
      <c r="AG4" s="22"/>
      <c r="AH4" s="25"/>
      <c r="AI4" s="22"/>
      <c r="AJ4" s="25"/>
      <c r="AK4" s="22"/>
      <c r="AL4" s="25"/>
      <c r="AM4" s="22"/>
      <c r="AN4" s="22"/>
      <c r="AO4" s="25"/>
      <c r="AP4" s="23"/>
      <c r="AQ4" s="22"/>
      <c r="AR4" s="22"/>
      <c r="AS4" s="23"/>
      <c r="AT4" s="24"/>
      <c r="AU4" s="21"/>
      <c r="AV4" s="21"/>
      <c r="AW4" s="21"/>
      <c r="AX4" s="21"/>
      <c r="AY4" s="21"/>
      <c r="AZ4" s="22"/>
      <c r="BA4" s="22"/>
      <c r="BB4" s="22"/>
      <c r="BC4" s="21"/>
      <c r="BD4" s="23"/>
      <c r="BE4" s="24"/>
      <c r="BF4" s="24"/>
      <c r="BG4" s="24"/>
      <c r="BH4" s="24"/>
      <c r="BI4" s="24"/>
      <c r="BJ4" s="24"/>
      <c r="BK4" s="22"/>
      <c r="BL4" s="22"/>
      <c r="BM4" s="22"/>
      <c r="BN4" s="22"/>
      <c r="BO4" s="22"/>
      <c r="BP4" s="24"/>
      <c r="BQ4" s="24"/>
      <c r="BR4" s="24"/>
      <c r="BS4" s="24"/>
      <c r="BT4" s="21"/>
      <c r="BU4" s="21"/>
      <c r="BV4" s="21"/>
      <c r="BW4" s="21"/>
      <c r="BX4" s="21"/>
      <c r="BY4" s="21"/>
      <c r="BZ4" s="21"/>
      <c r="CA4" s="22"/>
      <c r="CB4" s="22"/>
      <c r="CC4" s="24"/>
      <c r="CD4" s="24"/>
      <c r="CE4" s="21"/>
      <c r="CF4" s="21"/>
      <c r="CG4" s="24"/>
      <c r="CH4" s="24"/>
      <c r="CI4" s="24"/>
      <c r="CJ4" s="24"/>
      <c r="CK4" s="24"/>
      <c r="CL4" s="24"/>
      <c r="CM4" s="24"/>
      <c r="CN4" s="21"/>
      <c r="CO4" s="24"/>
      <c r="CP4" s="24"/>
      <c r="CQ4" s="24"/>
      <c r="CR4" s="24"/>
      <c r="CS4" s="24"/>
      <c r="CT4" s="21"/>
      <c r="CU4" s="22"/>
      <c r="CV4" s="22"/>
      <c r="CW4" s="23"/>
      <c r="CX4" s="24"/>
      <c r="CY4" s="21"/>
      <c r="CZ4" s="21"/>
      <c r="DA4" s="24"/>
      <c r="DB4" s="24"/>
      <c r="DC4" s="22"/>
      <c r="DD4" s="23"/>
      <c r="DE4" s="23"/>
      <c r="DF4" s="23"/>
      <c r="DG4" s="23"/>
      <c r="DH4" s="23"/>
      <c r="DI4" s="23"/>
      <c r="DJ4" s="23"/>
      <c r="DK4" s="23"/>
      <c r="DL4" s="23"/>
      <c r="DM4" s="24"/>
      <c r="DN4" s="24"/>
      <c r="DO4" s="24"/>
      <c r="DP4" s="23"/>
      <c r="DQ4" s="23"/>
      <c r="DR4" s="24"/>
      <c r="DS4" s="24"/>
      <c r="DT4" s="24"/>
      <c r="DU4" s="24"/>
    </row>
    <row r="5" spans="1:125" ht="15" customHeight="1" x14ac:dyDescent="0.25">
      <c r="A5" s="19"/>
      <c r="B5" s="20"/>
      <c r="C5" s="20"/>
      <c r="D5" s="20"/>
      <c r="E5" s="21"/>
      <c r="F5" s="21"/>
      <c r="G5" s="21"/>
      <c r="H5" s="21"/>
      <c r="I5" s="21"/>
      <c r="J5" s="21"/>
      <c r="K5" s="21"/>
      <c r="L5" s="21"/>
      <c r="M5" s="21"/>
      <c r="N5" s="21"/>
      <c r="O5" s="21"/>
      <c r="P5" s="22"/>
      <c r="Q5" s="23"/>
      <c r="R5" s="23"/>
      <c r="S5" s="23"/>
      <c r="T5" s="22"/>
      <c r="U5" s="22"/>
      <c r="V5" s="24"/>
      <c r="W5" s="22"/>
      <c r="X5" s="67"/>
      <c r="Y5" s="23"/>
      <c r="Z5" s="22"/>
      <c r="AA5" s="22"/>
      <c r="AB5" s="25"/>
      <c r="AC5" s="22"/>
      <c r="AD5" s="25"/>
      <c r="AE5" s="24"/>
      <c r="AF5" s="25"/>
      <c r="AG5" s="22"/>
      <c r="AH5" s="25"/>
      <c r="AI5" s="22"/>
      <c r="AJ5" s="25"/>
      <c r="AK5" s="22"/>
      <c r="AL5" s="25"/>
      <c r="AM5" s="22"/>
      <c r="AN5" s="22"/>
      <c r="AO5" s="25"/>
      <c r="AP5" s="23"/>
      <c r="AQ5" s="22"/>
      <c r="AR5" s="22"/>
      <c r="AS5" s="23"/>
      <c r="AT5" s="24"/>
      <c r="AU5" s="21"/>
      <c r="AV5" s="21"/>
      <c r="AW5" s="21"/>
      <c r="AX5" s="21"/>
      <c r="AY5" s="21"/>
      <c r="AZ5" s="22"/>
      <c r="BA5" s="22"/>
      <c r="BB5" s="22"/>
      <c r="BC5" s="21"/>
      <c r="BD5" s="23"/>
      <c r="BE5" s="24"/>
      <c r="BF5" s="24"/>
      <c r="BG5" s="24"/>
      <c r="BH5" s="24"/>
      <c r="BI5" s="24"/>
      <c r="BJ5" s="24"/>
      <c r="BK5" s="22"/>
      <c r="BL5" s="22"/>
      <c r="BM5" s="22"/>
      <c r="BN5" s="22"/>
      <c r="BO5" s="22"/>
      <c r="BP5" s="24"/>
      <c r="BQ5" s="24"/>
      <c r="BR5" s="24"/>
      <c r="BS5" s="24"/>
      <c r="BT5" s="21"/>
      <c r="BU5" s="21"/>
      <c r="BV5" s="21"/>
      <c r="BW5" s="21"/>
      <c r="BX5" s="21"/>
      <c r="BY5" s="21"/>
      <c r="BZ5" s="21"/>
      <c r="CA5" s="22"/>
      <c r="CB5" s="22"/>
      <c r="CC5" s="24"/>
      <c r="CD5" s="24"/>
      <c r="CE5" s="21"/>
      <c r="CF5" s="21"/>
      <c r="CG5" s="24"/>
      <c r="CH5" s="24"/>
      <c r="CI5" s="24"/>
      <c r="CJ5" s="24"/>
      <c r="CK5" s="24"/>
      <c r="CL5" s="24"/>
      <c r="CM5" s="24"/>
      <c r="CN5" s="21"/>
      <c r="CO5" s="24"/>
      <c r="CP5" s="24"/>
      <c r="CQ5" s="24"/>
      <c r="CR5" s="24"/>
      <c r="CS5" s="24"/>
      <c r="CT5" s="21"/>
      <c r="CU5" s="22"/>
      <c r="CV5" s="22"/>
      <c r="CW5" s="23"/>
      <c r="CX5" s="24"/>
      <c r="CY5" s="21"/>
      <c r="CZ5" s="21"/>
      <c r="DA5" s="24"/>
      <c r="DB5" s="24"/>
      <c r="DC5" s="22"/>
      <c r="DD5" s="23"/>
      <c r="DE5" s="23"/>
      <c r="DF5" s="23"/>
      <c r="DG5" s="23"/>
      <c r="DH5" s="23"/>
      <c r="DI5" s="23"/>
      <c r="DJ5" s="23"/>
      <c r="DK5" s="23"/>
      <c r="DL5" s="23"/>
      <c r="DM5" s="24"/>
      <c r="DN5" s="24"/>
      <c r="DO5" s="24"/>
      <c r="DP5" s="23"/>
      <c r="DQ5" s="23"/>
      <c r="DR5" s="24"/>
      <c r="DS5" s="24"/>
      <c r="DT5" s="24"/>
      <c r="DU5" s="24"/>
    </row>
    <row r="6" spans="1:125" ht="15" customHeight="1" x14ac:dyDescent="0.25">
      <c r="A6" s="19"/>
      <c r="B6" s="20"/>
      <c r="C6" s="20"/>
      <c r="D6" s="20"/>
      <c r="E6" s="21"/>
      <c r="F6" s="21"/>
      <c r="G6" s="21"/>
      <c r="H6" s="21"/>
      <c r="I6" s="21"/>
      <c r="J6" s="21"/>
      <c r="K6" s="21"/>
      <c r="L6" s="21"/>
      <c r="M6" s="21"/>
      <c r="N6" s="21"/>
      <c r="O6" s="21"/>
      <c r="P6" s="22"/>
      <c r="Q6" s="23"/>
      <c r="R6" s="23"/>
      <c r="S6" s="23"/>
      <c r="T6" s="22"/>
      <c r="U6" s="22"/>
      <c r="V6" s="24"/>
      <c r="W6" s="22"/>
      <c r="X6" s="67"/>
      <c r="Y6" s="23"/>
      <c r="Z6" s="22"/>
      <c r="AA6" s="22"/>
      <c r="AB6" s="25"/>
      <c r="AC6" s="22"/>
      <c r="AD6" s="25"/>
      <c r="AE6" s="24"/>
      <c r="AF6" s="25"/>
      <c r="AG6" s="22"/>
      <c r="AH6" s="25"/>
      <c r="AI6" s="22"/>
      <c r="AJ6" s="25"/>
      <c r="AK6" s="22"/>
      <c r="AL6" s="25"/>
      <c r="AM6" s="22"/>
      <c r="AN6" s="22"/>
      <c r="AO6" s="25"/>
      <c r="AP6" s="23"/>
      <c r="AQ6" s="22"/>
      <c r="AR6" s="22"/>
      <c r="AS6" s="23"/>
      <c r="AT6" s="24"/>
      <c r="AU6" s="21"/>
      <c r="AV6" s="21"/>
      <c r="AW6" s="21"/>
      <c r="AX6" s="21"/>
      <c r="AY6" s="21"/>
      <c r="AZ6" s="22"/>
      <c r="BA6" s="22"/>
      <c r="BB6" s="22"/>
      <c r="BC6" s="21"/>
      <c r="BD6" s="23"/>
      <c r="BE6" s="24"/>
      <c r="BF6" s="24"/>
      <c r="BG6" s="24"/>
      <c r="BH6" s="24"/>
      <c r="BI6" s="24"/>
      <c r="BJ6" s="24"/>
      <c r="BK6" s="22"/>
      <c r="BL6" s="22"/>
      <c r="BM6" s="22"/>
      <c r="BN6" s="22"/>
      <c r="BO6" s="22"/>
      <c r="BP6" s="24"/>
      <c r="BQ6" s="24"/>
      <c r="BR6" s="24"/>
      <c r="BS6" s="24"/>
      <c r="BT6" s="21"/>
      <c r="BU6" s="21"/>
      <c r="BV6" s="21"/>
      <c r="BW6" s="21"/>
      <c r="BX6" s="21"/>
      <c r="BY6" s="21"/>
      <c r="BZ6" s="21"/>
      <c r="CA6" s="22"/>
      <c r="CB6" s="22"/>
      <c r="CC6" s="24"/>
      <c r="CD6" s="24"/>
      <c r="CE6" s="21"/>
      <c r="CF6" s="21"/>
      <c r="CG6" s="24"/>
      <c r="CH6" s="24"/>
      <c r="CI6" s="24"/>
      <c r="CJ6" s="24"/>
      <c r="CK6" s="24"/>
      <c r="CL6" s="24"/>
      <c r="CM6" s="24"/>
      <c r="CN6" s="21"/>
      <c r="CO6" s="24"/>
      <c r="CP6" s="24"/>
      <c r="CQ6" s="24"/>
      <c r="CR6" s="24"/>
      <c r="CS6" s="24"/>
      <c r="CT6" s="21"/>
      <c r="CU6" s="22"/>
      <c r="CV6" s="22"/>
      <c r="CW6" s="23"/>
      <c r="CX6" s="24"/>
      <c r="CY6" s="21"/>
      <c r="CZ6" s="21"/>
      <c r="DA6" s="24"/>
      <c r="DB6" s="24"/>
      <c r="DC6" s="22"/>
      <c r="DD6" s="23"/>
      <c r="DE6" s="23"/>
      <c r="DF6" s="23"/>
      <c r="DG6" s="23"/>
      <c r="DH6" s="23"/>
      <c r="DI6" s="23"/>
      <c r="DJ6" s="23"/>
      <c r="DK6" s="23"/>
      <c r="DL6" s="23"/>
      <c r="DM6" s="24"/>
      <c r="DN6" s="24"/>
      <c r="DO6" s="24"/>
      <c r="DP6" s="23"/>
      <c r="DQ6" s="23"/>
      <c r="DR6" s="24"/>
      <c r="DS6" s="24"/>
      <c r="DT6" s="24"/>
      <c r="DU6" s="24"/>
    </row>
    <row r="7" spans="1:125" ht="15" customHeight="1" x14ac:dyDescent="0.25">
      <c r="A7" s="19"/>
      <c r="B7" s="20"/>
      <c r="C7" s="20"/>
      <c r="D7" s="20"/>
      <c r="E7" s="21"/>
      <c r="F7" s="21"/>
      <c r="G7" s="21"/>
      <c r="H7" s="21"/>
      <c r="I7" s="21"/>
      <c r="J7" s="21"/>
      <c r="K7" s="21"/>
      <c r="L7" s="21"/>
      <c r="M7" s="21"/>
      <c r="N7" s="21"/>
      <c r="O7" s="21"/>
      <c r="P7" s="22"/>
      <c r="Q7" s="23"/>
      <c r="R7" s="23"/>
      <c r="S7" s="23"/>
      <c r="T7" s="22"/>
      <c r="U7" s="22"/>
      <c r="V7" s="24"/>
      <c r="W7" s="22"/>
      <c r="X7" s="67"/>
      <c r="Y7" s="23"/>
      <c r="Z7" s="22"/>
      <c r="AA7" s="22"/>
      <c r="AB7" s="25"/>
      <c r="AC7" s="22"/>
      <c r="AD7" s="25"/>
      <c r="AE7" s="24"/>
      <c r="AF7" s="25"/>
      <c r="AG7" s="22"/>
      <c r="AH7" s="25"/>
      <c r="AI7" s="22"/>
      <c r="AJ7" s="25"/>
      <c r="AK7" s="22"/>
      <c r="AL7" s="25"/>
      <c r="AM7" s="22"/>
      <c r="AN7" s="22"/>
      <c r="AO7" s="25"/>
      <c r="AP7" s="23"/>
      <c r="AQ7" s="22"/>
      <c r="AR7" s="22"/>
      <c r="AS7" s="23"/>
      <c r="AT7" s="24"/>
      <c r="AU7" s="21"/>
      <c r="AV7" s="21"/>
      <c r="AW7" s="21"/>
      <c r="AX7" s="21"/>
      <c r="AY7" s="21"/>
      <c r="AZ7" s="22"/>
      <c r="BA7" s="22"/>
      <c r="BB7" s="22"/>
      <c r="BC7" s="21"/>
      <c r="BD7" s="23"/>
      <c r="BE7" s="24"/>
      <c r="BF7" s="24"/>
      <c r="BG7" s="24"/>
      <c r="BH7" s="24"/>
      <c r="BI7" s="24"/>
      <c r="BJ7" s="24"/>
      <c r="BK7" s="22"/>
      <c r="BL7" s="22"/>
      <c r="BM7" s="22"/>
      <c r="BN7" s="22"/>
      <c r="BO7" s="22"/>
      <c r="BP7" s="24"/>
      <c r="BQ7" s="24"/>
      <c r="BR7" s="24"/>
      <c r="BS7" s="24"/>
      <c r="BT7" s="21"/>
      <c r="BU7" s="21"/>
      <c r="BV7" s="21"/>
      <c r="BW7" s="21"/>
      <c r="BX7" s="21"/>
      <c r="BY7" s="21"/>
      <c r="BZ7" s="21"/>
      <c r="CA7" s="22"/>
      <c r="CB7" s="22"/>
      <c r="CC7" s="24"/>
      <c r="CD7" s="24"/>
      <c r="CE7" s="21"/>
      <c r="CF7" s="21"/>
      <c r="CG7" s="24"/>
      <c r="CH7" s="24"/>
      <c r="CI7" s="24"/>
      <c r="CJ7" s="24"/>
      <c r="CK7" s="24"/>
      <c r="CL7" s="24"/>
      <c r="CM7" s="24"/>
      <c r="CN7" s="21"/>
      <c r="CO7" s="24"/>
      <c r="CP7" s="24"/>
      <c r="CQ7" s="24"/>
      <c r="CR7" s="24"/>
      <c r="CS7" s="24"/>
      <c r="CT7" s="21"/>
      <c r="CU7" s="22"/>
      <c r="CV7" s="22"/>
      <c r="CW7" s="23"/>
      <c r="CX7" s="24"/>
      <c r="CY7" s="21"/>
      <c r="CZ7" s="21"/>
      <c r="DA7" s="24"/>
      <c r="DB7" s="24"/>
      <c r="DC7" s="22"/>
      <c r="DD7" s="23"/>
      <c r="DE7" s="23"/>
      <c r="DF7" s="23"/>
      <c r="DG7" s="23"/>
      <c r="DH7" s="23"/>
      <c r="DI7" s="23"/>
      <c r="DJ7" s="23"/>
      <c r="DK7" s="23"/>
      <c r="DL7" s="23"/>
      <c r="DM7" s="24"/>
      <c r="DN7" s="24"/>
      <c r="DO7" s="24"/>
      <c r="DP7" s="23"/>
      <c r="DQ7" s="23"/>
      <c r="DR7" s="24"/>
      <c r="DS7" s="24"/>
      <c r="DT7" s="24"/>
      <c r="DU7" s="24"/>
    </row>
    <row r="8" spans="1:125" ht="15" customHeight="1" x14ac:dyDescent="0.25">
      <c r="A8" s="19"/>
      <c r="B8" s="20"/>
      <c r="C8" s="20"/>
      <c r="D8" s="20"/>
      <c r="E8" s="21"/>
      <c r="F8" s="21"/>
      <c r="G8" s="21"/>
      <c r="H8" s="21"/>
      <c r="I8" s="21"/>
      <c r="J8" s="21"/>
      <c r="K8" s="21"/>
      <c r="L8" s="21"/>
      <c r="M8" s="21"/>
      <c r="N8" s="21"/>
      <c r="O8" s="21"/>
      <c r="P8" s="22"/>
      <c r="Q8" s="23"/>
      <c r="R8" s="23"/>
      <c r="S8" s="23"/>
      <c r="T8" s="22"/>
      <c r="U8" s="22"/>
      <c r="V8" s="24"/>
      <c r="W8" s="22"/>
      <c r="X8" s="67"/>
      <c r="Y8" s="23"/>
      <c r="Z8" s="22"/>
      <c r="AA8" s="22"/>
      <c r="AB8" s="25"/>
      <c r="AC8" s="22"/>
      <c r="AD8" s="25"/>
      <c r="AE8" s="24"/>
      <c r="AF8" s="25"/>
      <c r="AG8" s="22"/>
      <c r="AH8" s="25"/>
      <c r="AI8" s="22"/>
      <c r="AJ8" s="25"/>
      <c r="AK8" s="22"/>
      <c r="AL8" s="25"/>
      <c r="AM8" s="22"/>
      <c r="AN8" s="22"/>
      <c r="AO8" s="25"/>
      <c r="AP8" s="23"/>
      <c r="AQ8" s="22"/>
      <c r="AR8" s="22"/>
      <c r="AS8" s="23"/>
      <c r="AT8" s="24"/>
      <c r="AU8" s="21"/>
      <c r="AV8" s="21"/>
      <c r="AW8" s="21"/>
      <c r="AX8" s="21"/>
      <c r="AY8" s="21"/>
      <c r="AZ8" s="22"/>
      <c r="BA8" s="22"/>
      <c r="BB8" s="22"/>
      <c r="BC8" s="21"/>
      <c r="BD8" s="23"/>
      <c r="BE8" s="24"/>
      <c r="BF8" s="24"/>
      <c r="BG8" s="24"/>
      <c r="BH8" s="24"/>
      <c r="BI8" s="24"/>
      <c r="BJ8" s="24"/>
      <c r="BK8" s="22"/>
      <c r="BL8" s="22"/>
      <c r="BM8" s="22"/>
      <c r="BN8" s="22"/>
      <c r="BO8" s="22"/>
      <c r="BP8" s="24"/>
      <c r="BQ8" s="24"/>
      <c r="BR8" s="24"/>
      <c r="BS8" s="24"/>
      <c r="BT8" s="21"/>
      <c r="BU8" s="21"/>
      <c r="BV8" s="21"/>
      <c r="BW8" s="21"/>
      <c r="BX8" s="21"/>
      <c r="BY8" s="21"/>
      <c r="BZ8" s="21"/>
      <c r="CA8" s="22"/>
      <c r="CB8" s="22"/>
      <c r="CC8" s="24"/>
      <c r="CD8" s="24"/>
      <c r="CE8" s="21"/>
      <c r="CF8" s="21"/>
      <c r="CG8" s="24"/>
      <c r="CH8" s="24"/>
      <c r="CI8" s="24"/>
      <c r="CJ8" s="24"/>
      <c r="CK8" s="24"/>
      <c r="CL8" s="24"/>
      <c r="CM8" s="24"/>
      <c r="CN8" s="21"/>
      <c r="CO8" s="24"/>
      <c r="CP8" s="24"/>
      <c r="CQ8" s="24"/>
      <c r="CR8" s="24"/>
      <c r="CS8" s="24"/>
      <c r="CT8" s="21"/>
      <c r="CU8" s="22"/>
      <c r="CV8" s="22"/>
      <c r="CW8" s="23"/>
      <c r="CX8" s="24"/>
      <c r="CY8" s="21"/>
      <c r="CZ8" s="21"/>
      <c r="DA8" s="24"/>
      <c r="DB8" s="24"/>
      <c r="DC8" s="22"/>
      <c r="DD8" s="23"/>
      <c r="DE8" s="23"/>
      <c r="DF8" s="23"/>
      <c r="DG8" s="23"/>
      <c r="DH8" s="23"/>
      <c r="DI8" s="23"/>
      <c r="DJ8" s="23"/>
      <c r="DK8" s="23"/>
      <c r="DL8" s="23"/>
      <c r="DM8" s="24"/>
      <c r="DN8" s="24"/>
      <c r="DO8" s="24"/>
      <c r="DP8" s="23"/>
      <c r="DQ8" s="23"/>
      <c r="DR8" s="24"/>
      <c r="DS8" s="24"/>
      <c r="DT8" s="24"/>
      <c r="DU8" s="24"/>
    </row>
    <row r="9" spans="1:125" ht="15" customHeight="1" x14ac:dyDescent="0.25">
      <c r="A9" s="19"/>
      <c r="B9" s="20"/>
      <c r="C9" s="20"/>
      <c r="D9" s="20"/>
      <c r="E9" s="21"/>
      <c r="F9" s="21"/>
      <c r="G9" s="21"/>
      <c r="H9" s="21"/>
      <c r="I9" s="21"/>
      <c r="J9" s="21"/>
      <c r="K9" s="21"/>
      <c r="L9" s="21"/>
      <c r="M9" s="21"/>
      <c r="N9" s="21"/>
      <c r="O9" s="21"/>
      <c r="P9" s="22"/>
      <c r="Q9" s="23"/>
      <c r="R9" s="23"/>
      <c r="S9" s="23"/>
      <c r="T9" s="22"/>
      <c r="U9" s="22"/>
      <c r="V9" s="24"/>
      <c r="W9" s="22"/>
      <c r="X9" s="67"/>
      <c r="Y9" s="23"/>
      <c r="Z9" s="22"/>
      <c r="AA9" s="22"/>
      <c r="AB9" s="25"/>
      <c r="AC9" s="22"/>
      <c r="AD9" s="25"/>
      <c r="AE9" s="24"/>
      <c r="AF9" s="25"/>
      <c r="AG9" s="22"/>
      <c r="AH9" s="25"/>
      <c r="AI9" s="22"/>
      <c r="AJ9" s="25"/>
      <c r="AK9" s="22"/>
      <c r="AL9" s="25"/>
      <c r="AM9" s="22"/>
      <c r="AN9" s="22"/>
      <c r="AO9" s="25"/>
      <c r="AP9" s="23"/>
      <c r="AQ9" s="22"/>
      <c r="AR9" s="22"/>
      <c r="AS9" s="23"/>
      <c r="AT9" s="24"/>
      <c r="AU9" s="21"/>
      <c r="AV9" s="21"/>
      <c r="AW9" s="21"/>
      <c r="AX9" s="21"/>
      <c r="AY9" s="21"/>
      <c r="AZ9" s="22"/>
      <c r="BA9" s="22"/>
      <c r="BB9" s="22"/>
      <c r="BC9" s="21"/>
      <c r="BD9" s="23"/>
      <c r="BE9" s="24"/>
      <c r="BF9" s="24"/>
      <c r="BG9" s="24"/>
      <c r="BH9" s="24"/>
      <c r="BI9" s="24"/>
      <c r="BJ9" s="24"/>
      <c r="BK9" s="22"/>
      <c r="BL9" s="22"/>
      <c r="BM9" s="22"/>
      <c r="BN9" s="22"/>
      <c r="BO9" s="22"/>
      <c r="BP9" s="24"/>
      <c r="BQ9" s="24"/>
      <c r="BR9" s="24"/>
      <c r="BS9" s="24"/>
      <c r="BT9" s="21"/>
      <c r="BU9" s="21"/>
      <c r="BV9" s="21"/>
      <c r="BW9" s="21"/>
      <c r="BX9" s="21"/>
      <c r="BY9" s="21"/>
      <c r="BZ9" s="21"/>
      <c r="CA9" s="22"/>
      <c r="CB9" s="22"/>
      <c r="CC9" s="24"/>
      <c r="CD9" s="24"/>
      <c r="CE9" s="21"/>
      <c r="CF9" s="21"/>
      <c r="CG9" s="24"/>
      <c r="CH9" s="24"/>
      <c r="CI9" s="24"/>
      <c r="CJ9" s="24"/>
      <c r="CK9" s="24"/>
      <c r="CL9" s="24"/>
      <c r="CM9" s="24"/>
      <c r="CN9" s="21"/>
      <c r="CO9" s="24"/>
      <c r="CP9" s="24"/>
      <c r="CQ9" s="24"/>
      <c r="CR9" s="24"/>
      <c r="CS9" s="24"/>
      <c r="CT9" s="21"/>
      <c r="CU9" s="22"/>
      <c r="CV9" s="22"/>
      <c r="CW9" s="23"/>
      <c r="CX9" s="24"/>
      <c r="CY9" s="21"/>
      <c r="CZ9" s="21"/>
      <c r="DA9" s="24"/>
      <c r="DB9" s="24"/>
      <c r="DC9" s="22"/>
      <c r="DD9" s="23"/>
      <c r="DE9" s="23"/>
      <c r="DF9" s="23"/>
      <c r="DG9" s="23"/>
      <c r="DH9" s="23"/>
      <c r="DI9" s="23"/>
      <c r="DJ9" s="23"/>
      <c r="DK9" s="23"/>
      <c r="DL9" s="23"/>
      <c r="DM9" s="24"/>
      <c r="DN9" s="24"/>
      <c r="DO9" s="24"/>
      <c r="DP9" s="23"/>
      <c r="DQ9" s="23"/>
      <c r="DR9" s="24"/>
      <c r="DS9" s="24"/>
      <c r="DT9" s="24"/>
      <c r="DU9" s="24"/>
    </row>
    <row r="10" spans="1:125" ht="15" customHeight="1" x14ac:dyDescent="0.25">
      <c r="A10" s="19"/>
      <c r="B10" s="20"/>
      <c r="C10" s="20"/>
      <c r="D10" s="20"/>
      <c r="E10" s="21"/>
      <c r="F10" s="21"/>
      <c r="G10" s="21"/>
      <c r="H10" s="21"/>
      <c r="I10" s="21"/>
      <c r="J10" s="21"/>
      <c r="K10" s="21"/>
      <c r="L10" s="21"/>
      <c r="M10" s="21"/>
      <c r="N10" s="21"/>
      <c r="O10" s="21"/>
      <c r="P10" s="22"/>
      <c r="Q10" s="23"/>
      <c r="R10" s="23"/>
      <c r="S10" s="23"/>
      <c r="T10" s="22"/>
      <c r="U10" s="22"/>
      <c r="V10" s="24"/>
      <c r="W10" s="22"/>
      <c r="X10" s="67"/>
      <c r="Y10" s="23"/>
      <c r="Z10" s="22"/>
      <c r="AA10" s="22"/>
      <c r="AB10" s="25"/>
      <c r="AC10" s="22"/>
      <c r="AD10" s="25"/>
      <c r="AE10" s="24"/>
      <c r="AF10" s="25"/>
      <c r="AG10" s="22"/>
      <c r="AH10" s="25"/>
      <c r="AI10" s="22"/>
      <c r="AJ10" s="25"/>
      <c r="AK10" s="22"/>
      <c r="AL10" s="25"/>
      <c r="AM10" s="22"/>
      <c r="AN10" s="22"/>
      <c r="AO10" s="25"/>
      <c r="AP10" s="23"/>
      <c r="AQ10" s="22"/>
      <c r="AR10" s="22"/>
      <c r="AS10" s="23"/>
      <c r="AT10" s="24"/>
      <c r="AU10" s="21"/>
      <c r="AV10" s="21"/>
      <c r="AW10" s="21"/>
      <c r="AX10" s="21"/>
      <c r="AY10" s="21"/>
      <c r="AZ10" s="22"/>
      <c r="BA10" s="22"/>
      <c r="BB10" s="22"/>
      <c r="BC10" s="21"/>
      <c r="BD10" s="23"/>
      <c r="BE10" s="24"/>
      <c r="BF10" s="24"/>
      <c r="BG10" s="24"/>
      <c r="BH10" s="24"/>
      <c r="BI10" s="24"/>
      <c r="BJ10" s="24"/>
      <c r="BK10" s="22"/>
      <c r="BL10" s="22"/>
      <c r="BM10" s="22"/>
      <c r="BN10" s="22"/>
      <c r="BO10" s="22"/>
      <c r="BP10" s="24"/>
      <c r="BQ10" s="24"/>
      <c r="BR10" s="24"/>
      <c r="BS10" s="24"/>
      <c r="BT10" s="21"/>
      <c r="BU10" s="21"/>
      <c r="BV10" s="21"/>
      <c r="BW10" s="21"/>
      <c r="BX10" s="21"/>
      <c r="BY10" s="21"/>
      <c r="BZ10" s="21"/>
      <c r="CA10" s="22"/>
      <c r="CB10" s="22"/>
      <c r="CC10" s="24"/>
      <c r="CD10" s="24"/>
      <c r="CE10" s="21"/>
      <c r="CF10" s="21"/>
      <c r="CG10" s="24"/>
      <c r="CH10" s="24"/>
      <c r="CI10" s="24"/>
      <c r="CJ10" s="24"/>
      <c r="CK10" s="24"/>
      <c r="CL10" s="24"/>
      <c r="CM10" s="24"/>
      <c r="CN10" s="21"/>
      <c r="CO10" s="24"/>
      <c r="CP10" s="24"/>
      <c r="CQ10" s="24"/>
      <c r="CR10" s="24"/>
      <c r="CS10" s="24"/>
      <c r="CT10" s="21"/>
      <c r="CU10" s="22"/>
      <c r="CV10" s="22"/>
      <c r="CW10" s="23"/>
      <c r="CX10" s="24"/>
      <c r="CY10" s="21"/>
      <c r="CZ10" s="21"/>
      <c r="DA10" s="24"/>
      <c r="DB10" s="24"/>
      <c r="DC10" s="22"/>
      <c r="DD10" s="23"/>
      <c r="DE10" s="23"/>
      <c r="DF10" s="23"/>
      <c r="DG10" s="23"/>
      <c r="DH10" s="23"/>
      <c r="DI10" s="23"/>
      <c r="DJ10" s="23"/>
      <c r="DK10" s="23"/>
      <c r="DL10" s="23"/>
      <c r="DM10" s="24"/>
      <c r="DN10" s="24"/>
      <c r="DO10" s="24"/>
      <c r="DP10" s="23"/>
      <c r="DQ10" s="23"/>
      <c r="DR10" s="24"/>
      <c r="DS10" s="24"/>
      <c r="DT10" s="24"/>
      <c r="DU10" s="24"/>
    </row>
    <row r="11" spans="1:125" ht="15" customHeight="1" x14ac:dyDescent="0.25">
      <c r="A11" s="19"/>
      <c r="B11" s="20"/>
      <c r="C11" s="20"/>
      <c r="D11" s="20"/>
      <c r="E11" s="21"/>
      <c r="F11" s="21"/>
      <c r="G11" s="21"/>
      <c r="H11" s="21"/>
      <c r="I11" s="21"/>
      <c r="J11" s="21"/>
      <c r="K11" s="21"/>
      <c r="L11" s="21"/>
      <c r="M11" s="21"/>
      <c r="N11" s="21"/>
      <c r="O11" s="21"/>
      <c r="P11" s="22"/>
      <c r="Q11" s="23"/>
      <c r="R11" s="23"/>
      <c r="S11" s="23"/>
      <c r="T11" s="22"/>
      <c r="U11" s="22"/>
      <c r="V11" s="24"/>
      <c r="W11" s="22"/>
      <c r="X11" s="67"/>
      <c r="Y11" s="23"/>
      <c r="Z11" s="22"/>
      <c r="AA11" s="22"/>
      <c r="AB11" s="25"/>
      <c r="AC11" s="22"/>
      <c r="AD11" s="25"/>
      <c r="AE11" s="24"/>
      <c r="AF11" s="25"/>
      <c r="AG11" s="22"/>
      <c r="AH11" s="25"/>
      <c r="AI11" s="22"/>
      <c r="AJ11" s="25"/>
      <c r="AK11" s="22"/>
      <c r="AL11" s="25"/>
      <c r="AM11" s="22"/>
      <c r="AN11" s="22"/>
      <c r="AO11" s="25"/>
      <c r="AP11" s="23"/>
      <c r="AQ11" s="22"/>
      <c r="AR11" s="22"/>
      <c r="AS11" s="23"/>
      <c r="AT11" s="24"/>
      <c r="AU11" s="21"/>
      <c r="AV11" s="21"/>
      <c r="AW11" s="21"/>
      <c r="AX11" s="21"/>
      <c r="AY11" s="21"/>
      <c r="AZ11" s="22"/>
      <c r="BA11" s="22"/>
      <c r="BB11" s="22"/>
      <c r="BC11" s="21"/>
      <c r="BD11" s="23"/>
      <c r="BE11" s="24"/>
      <c r="BF11" s="24"/>
      <c r="BG11" s="24"/>
      <c r="BH11" s="24"/>
      <c r="BI11" s="24"/>
      <c r="BJ11" s="24"/>
      <c r="BK11" s="22"/>
      <c r="BL11" s="22"/>
      <c r="BM11" s="22"/>
      <c r="BN11" s="22"/>
      <c r="BO11" s="22"/>
      <c r="BP11" s="24"/>
      <c r="BQ11" s="24"/>
      <c r="BR11" s="24"/>
      <c r="BS11" s="24"/>
      <c r="BT11" s="21"/>
      <c r="BU11" s="21"/>
      <c r="BV11" s="21"/>
      <c r="BW11" s="21"/>
      <c r="BX11" s="21"/>
      <c r="BY11" s="21"/>
      <c r="BZ11" s="21"/>
      <c r="CA11" s="22"/>
      <c r="CB11" s="22"/>
      <c r="CC11" s="24"/>
      <c r="CD11" s="24"/>
      <c r="CE11" s="21"/>
      <c r="CF11" s="21"/>
      <c r="CG11" s="24"/>
      <c r="CH11" s="24"/>
      <c r="CI11" s="24"/>
      <c r="CJ11" s="24"/>
      <c r="CK11" s="24"/>
      <c r="CL11" s="24"/>
      <c r="CM11" s="24"/>
      <c r="CN11" s="21"/>
      <c r="CO11" s="24"/>
      <c r="CP11" s="24"/>
      <c r="CQ11" s="24"/>
      <c r="CR11" s="24"/>
      <c r="CS11" s="24"/>
      <c r="CT11" s="21"/>
      <c r="CU11" s="22"/>
      <c r="CV11" s="22"/>
      <c r="CW11" s="23"/>
      <c r="CX11" s="24"/>
      <c r="CY11" s="21"/>
      <c r="CZ11" s="21"/>
      <c r="DA11" s="24"/>
      <c r="DB11" s="24"/>
      <c r="DC11" s="22"/>
      <c r="DD11" s="23"/>
      <c r="DE11" s="23"/>
      <c r="DF11" s="23"/>
      <c r="DG11" s="23"/>
      <c r="DH11" s="23"/>
      <c r="DI11" s="23"/>
      <c r="DJ11" s="23"/>
      <c r="DK11" s="23"/>
      <c r="DL11" s="23"/>
      <c r="DM11" s="24"/>
      <c r="DN11" s="24"/>
      <c r="DO11" s="24"/>
      <c r="DP11" s="23"/>
      <c r="DQ11" s="23"/>
      <c r="DR11" s="24"/>
      <c r="DS11" s="24"/>
      <c r="DT11" s="24"/>
      <c r="DU11" s="24"/>
    </row>
    <row r="12" spans="1:125" ht="15" customHeight="1" x14ac:dyDescent="0.25">
      <c r="A12" s="19"/>
      <c r="B12" s="20"/>
      <c r="C12" s="20"/>
      <c r="D12" s="20"/>
      <c r="E12" s="21"/>
      <c r="F12" s="21"/>
      <c r="G12" s="21"/>
      <c r="H12" s="21"/>
      <c r="I12" s="21"/>
      <c r="J12" s="21"/>
      <c r="K12" s="21"/>
      <c r="L12" s="21"/>
      <c r="M12" s="21"/>
      <c r="N12" s="21"/>
      <c r="O12" s="21"/>
      <c r="P12" s="22"/>
      <c r="Q12" s="23"/>
      <c r="R12" s="23"/>
      <c r="S12" s="23"/>
      <c r="T12" s="22"/>
      <c r="U12" s="22"/>
      <c r="V12" s="24"/>
      <c r="W12" s="22"/>
      <c r="X12" s="67"/>
      <c r="Y12" s="23"/>
      <c r="Z12" s="22"/>
      <c r="AA12" s="22"/>
      <c r="AB12" s="25"/>
      <c r="AC12" s="22"/>
      <c r="AD12" s="25"/>
      <c r="AE12" s="24"/>
      <c r="AF12" s="25"/>
      <c r="AG12" s="22"/>
      <c r="AH12" s="25"/>
      <c r="AI12" s="22"/>
      <c r="AJ12" s="25"/>
      <c r="AK12" s="22"/>
      <c r="AL12" s="25"/>
      <c r="AM12" s="22"/>
      <c r="AN12" s="22"/>
      <c r="AO12" s="25"/>
      <c r="AP12" s="23"/>
      <c r="AQ12" s="22"/>
      <c r="AR12" s="22"/>
      <c r="AS12" s="23"/>
      <c r="AT12" s="24"/>
      <c r="AU12" s="21"/>
      <c r="AV12" s="21"/>
      <c r="AW12" s="21"/>
      <c r="AX12" s="21"/>
      <c r="AY12" s="21"/>
      <c r="AZ12" s="22"/>
      <c r="BA12" s="22"/>
      <c r="BB12" s="22"/>
      <c r="BC12" s="21"/>
      <c r="BD12" s="23"/>
      <c r="BE12" s="24"/>
      <c r="BF12" s="24"/>
      <c r="BG12" s="24"/>
      <c r="BH12" s="24"/>
      <c r="BI12" s="24"/>
      <c r="BJ12" s="24"/>
      <c r="BK12" s="22"/>
      <c r="BL12" s="22"/>
      <c r="BM12" s="22"/>
      <c r="BN12" s="22"/>
      <c r="BO12" s="22"/>
      <c r="BP12" s="24"/>
      <c r="BQ12" s="24"/>
      <c r="BR12" s="24"/>
      <c r="BS12" s="24"/>
      <c r="BT12" s="21"/>
      <c r="BU12" s="21"/>
      <c r="BV12" s="21"/>
      <c r="BW12" s="21"/>
      <c r="BX12" s="21"/>
      <c r="BY12" s="21"/>
      <c r="BZ12" s="21"/>
      <c r="CA12" s="22"/>
      <c r="CB12" s="22"/>
      <c r="CC12" s="24"/>
      <c r="CD12" s="24"/>
      <c r="CE12" s="21"/>
      <c r="CF12" s="21"/>
      <c r="CG12" s="24"/>
      <c r="CH12" s="24"/>
      <c r="CI12" s="24"/>
      <c r="CJ12" s="24"/>
      <c r="CK12" s="24"/>
      <c r="CL12" s="24"/>
      <c r="CM12" s="24"/>
      <c r="CN12" s="21"/>
      <c r="CO12" s="24"/>
      <c r="CP12" s="24"/>
      <c r="CQ12" s="24"/>
      <c r="CR12" s="24"/>
      <c r="CS12" s="24"/>
      <c r="CT12" s="21"/>
      <c r="CU12" s="22"/>
      <c r="CV12" s="22"/>
      <c r="CW12" s="23"/>
      <c r="CX12" s="24"/>
      <c r="CY12" s="21"/>
      <c r="CZ12" s="21"/>
      <c r="DA12" s="24"/>
      <c r="DB12" s="24"/>
      <c r="DC12" s="22"/>
      <c r="DD12" s="23"/>
      <c r="DE12" s="23"/>
      <c r="DF12" s="23"/>
      <c r="DG12" s="23"/>
      <c r="DH12" s="23"/>
      <c r="DI12" s="23"/>
      <c r="DJ12" s="23"/>
      <c r="DK12" s="23"/>
      <c r="DL12" s="23"/>
      <c r="DM12" s="24"/>
      <c r="DN12" s="24"/>
      <c r="DO12" s="24"/>
      <c r="DP12" s="23"/>
      <c r="DQ12" s="23"/>
      <c r="DR12" s="24"/>
      <c r="DS12" s="24"/>
      <c r="DT12" s="24"/>
      <c r="DU12" s="24"/>
    </row>
    <row r="13" spans="1:125" ht="15" customHeight="1" x14ac:dyDescent="0.25">
      <c r="A13" s="19"/>
      <c r="B13" s="20"/>
      <c r="C13" s="20"/>
      <c r="D13" s="20"/>
      <c r="E13" s="21"/>
      <c r="F13" s="21"/>
      <c r="G13" s="21"/>
      <c r="H13" s="21"/>
      <c r="I13" s="21"/>
      <c r="J13" s="21"/>
      <c r="K13" s="21"/>
      <c r="L13" s="21"/>
      <c r="M13" s="21"/>
      <c r="N13" s="21"/>
      <c r="O13" s="21"/>
      <c r="P13" s="22"/>
      <c r="Q13" s="23"/>
      <c r="R13" s="23"/>
      <c r="S13" s="23"/>
      <c r="T13" s="22"/>
      <c r="U13" s="22"/>
      <c r="V13" s="24"/>
      <c r="W13" s="22"/>
      <c r="X13" s="67"/>
      <c r="Y13" s="23"/>
      <c r="Z13" s="22"/>
      <c r="AA13" s="22"/>
      <c r="AB13" s="25"/>
      <c r="AC13" s="22"/>
      <c r="AD13" s="25"/>
      <c r="AE13" s="24"/>
      <c r="AF13" s="25"/>
      <c r="AG13" s="22"/>
      <c r="AH13" s="25"/>
      <c r="AI13" s="22"/>
      <c r="AJ13" s="25"/>
      <c r="AK13" s="22"/>
      <c r="AL13" s="25"/>
      <c r="AM13" s="22"/>
      <c r="AN13" s="22"/>
      <c r="AO13" s="25"/>
      <c r="AP13" s="23"/>
      <c r="AQ13" s="22"/>
      <c r="AR13" s="22"/>
      <c r="AS13" s="23"/>
      <c r="AT13" s="24"/>
      <c r="AU13" s="21"/>
      <c r="AV13" s="21"/>
      <c r="AW13" s="21"/>
      <c r="AX13" s="21"/>
      <c r="AY13" s="21"/>
      <c r="AZ13" s="22"/>
      <c r="BA13" s="22"/>
      <c r="BB13" s="22"/>
      <c r="BC13" s="21"/>
      <c r="BD13" s="23"/>
      <c r="BE13" s="24"/>
      <c r="BF13" s="24"/>
      <c r="BG13" s="24"/>
      <c r="BH13" s="24"/>
      <c r="BI13" s="24"/>
      <c r="BJ13" s="24"/>
      <c r="BK13" s="22"/>
      <c r="BL13" s="22"/>
      <c r="BM13" s="22"/>
      <c r="BN13" s="22"/>
      <c r="BO13" s="22"/>
      <c r="BP13" s="24"/>
      <c r="BQ13" s="24"/>
      <c r="BR13" s="24"/>
      <c r="BS13" s="24"/>
      <c r="BT13" s="21"/>
      <c r="BU13" s="21"/>
      <c r="BV13" s="21"/>
      <c r="BW13" s="21"/>
      <c r="BX13" s="21"/>
      <c r="BY13" s="21"/>
      <c r="BZ13" s="21"/>
      <c r="CA13" s="22"/>
      <c r="CB13" s="22"/>
      <c r="CC13" s="24"/>
      <c r="CD13" s="24"/>
      <c r="CE13" s="21"/>
      <c r="CF13" s="21"/>
      <c r="CG13" s="24"/>
      <c r="CH13" s="24"/>
      <c r="CI13" s="24"/>
      <c r="CJ13" s="24"/>
      <c r="CK13" s="24"/>
      <c r="CL13" s="24"/>
      <c r="CM13" s="24"/>
      <c r="CN13" s="21"/>
      <c r="CO13" s="24"/>
      <c r="CP13" s="24"/>
      <c r="CQ13" s="24"/>
      <c r="CR13" s="24"/>
      <c r="CS13" s="24"/>
      <c r="CT13" s="21"/>
      <c r="CU13" s="22"/>
      <c r="CV13" s="22"/>
      <c r="CW13" s="23"/>
      <c r="CX13" s="24"/>
      <c r="CY13" s="21"/>
      <c r="CZ13" s="21"/>
      <c r="DA13" s="24"/>
      <c r="DB13" s="24"/>
      <c r="DC13" s="22"/>
      <c r="DD13" s="23"/>
      <c r="DE13" s="23"/>
      <c r="DF13" s="23"/>
      <c r="DG13" s="23"/>
      <c r="DH13" s="23"/>
      <c r="DI13" s="23"/>
      <c r="DJ13" s="23"/>
      <c r="DK13" s="23"/>
      <c r="DL13" s="23"/>
      <c r="DM13" s="24"/>
      <c r="DN13" s="24"/>
      <c r="DO13" s="24"/>
      <c r="DP13" s="23"/>
      <c r="DQ13" s="23"/>
      <c r="DR13" s="24"/>
      <c r="DS13" s="24"/>
      <c r="DT13" s="24"/>
      <c r="DU13" s="24"/>
    </row>
    <row r="14" spans="1:125" ht="15" customHeight="1" x14ac:dyDescent="0.25">
      <c r="A14" s="19"/>
      <c r="B14" s="20"/>
      <c r="C14" s="20"/>
      <c r="D14" s="20"/>
      <c r="E14" s="21"/>
      <c r="F14" s="21"/>
      <c r="G14" s="21"/>
      <c r="H14" s="21"/>
      <c r="I14" s="21"/>
      <c r="J14" s="21"/>
      <c r="K14" s="21"/>
      <c r="L14" s="21"/>
      <c r="M14" s="21"/>
      <c r="N14" s="21"/>
      <c r="O14" s="21"/>
      <c r="P14" s="22"/>
      <c r="Q14" s="23"/>
      <c r="R14" s="23"/>
      <c r="S14" s="23"/>
      <c r="T14" s="22"/>
      <c r="U14" s="22"/>
      <c r="V14" s="24"/>
      <c r="W14" s="22"/>
      <c r="X14" s="67"/>
      <c r="Y14" s="23"/>
      <c r="Z14" s="22"/>
      <c r="AA14" s="22"/>
      <c r="AB14" s="25"/>
      <c r="AC14" s="22"/>
      <c r="AD14" s="25"/>
      <c r="AE14" s="24"/>
      <c r="AF14" s="25"/>
      <c r="AG14" s="22"/>
      <c r="AH14" s="25"/>
      <c r="AI14" s="22"/>
      <c r="AJ14" s="25"/>
      <c r="AK14" s="22"/>
      <c r="AL14" s="25"/>
      <c r="AM14" s="22"/>
      <c r="AN14" s="22"/>
      <c r="AO14" s="25"/>
      <c r="AP14" s="23"/>
      <c r="AQ14" s="22"/>
      <c r="AR14" s="22"/>
      <c r="AS14" s="23"/>
      <c r="AT14" s="24"/>
      <c r="AU14" s="21"/>
      <c r="AV14" s="21"/>
      <c r="AW14" s="21"/>
      <c r="AX14" s="21"/>
      <c r="AY14" s="21"/>
      <c r="AZ14" s="22"/>
      <c r="BA14" s="22"/>
      <c r="BB14" s="22"/>
      <c r="BC14" s="21"/>
      <c r="BD14" s="23"/>
      <c r="BE14" s="24"/>
      <c r="BF14" s="24"/>
      <c r="BG14" s="24"/>
      <c r="BH14" s="24"/>
      <c r="BI14" s="24"/>
      <c r="BJ14" s="24"/>
      <c r="BK14" s="22"/>
      <c r="BL14" s="22"/>
      <c r="BM14" s="22"/>
      <c r="BN14" s="22"/>
      <c r="BO14" s="22"/>
      <c r="BP14" s="24"/>
      <c r="BQ14" s="24"/>
      <c r="BR14" s="24"/>
      <c r="BS14" s="24"/>
      <c r="BT14" s="21"/>
      <c r="BU14" s="21"/>
      <c r="BV14" s="21"/>
      <c r="BW14" s="21"/>
      <c r="BX14" s="21"/>
      <c r="BY14" s="21"/>
      <c r="BZ14" s="21"/>
      <c r="CA14" s="22"/>
      <c r="CB14" s="22"/>
      <c r="CC14" s="24"/>
      <c r="CD14" s="24"/>
      <c r="CE14" s="21"/>
      <c r="CF14" s="21"/>
      <c r="CG14" s="24"/>
      <c r="CH14" s="24"/>
      <c r="CI14" s="24"/>
      <c r="CJ14" s="24"/>
      <c r="CK14" s="24"/>
      <c r="CL14" s="24"/>
      <c r="CM14" s="24"/>
      <c r="CN14" s="21"/>
      <c r="CO14" s="24"/>
      <c r="CP14" s="24"/>
      <c r="CQ14" s="24"/>
      <c r="CR14" s="24"/>
      <c r="CS14" s="24"/>
      <c r="CT14" s="21"/>
      <c r="CU14" s="22"/>
      <c r="CV14" s="22"/>
      <c r="CW14" s="23"/>
      <c r="CX14" s="24"/>
      <c r="CY14" s="21"/>
      <c r="CZ14" s="21"/>
      <c r="DA14" s="24"/>
      <c r="DB14" s="24"/>
      <c r="DC14" s="22"/>
      <c r="DD14" s="23"/>
      <c r="DE14" s="23"/>
      <c r="DF14" s="23"/>
      <c r="DG14" s="23"/>
      <c r="DH14" s="23"/>
      <c r="DI14" s="23"/>
      <c r="DJ14" s="23"/>
      <c r="DK14" s="23"/>
      <c r="DL14" s="23"/>
      <c r="DM14" s="24"/>
      <c r="DN14" s="24"/>
      <c r="DO14" s="24"/>
      <c r="DP14" s="23"/>
      <c r="DQ14" s="23"/>
      <c r="DR14" s="24"/>
      <c r="DS14" s="24"/>
      <c r="DT14" s="24"/>
      <c r="DU14" s="24"/>
    </row>
    <row r="15" spans="1:125" ht="15" customHeight="1" x14ac:dyDescent="0.25">
      <c r="A15" s="19"/>
      <c r="B15" s="20"/>
      <c r="C15" s="20"/>
      <c r="D15" s="20"/>
      <c r="E15" s="21"/>
      <c r="F15" s="21"/>
      <c r="G15" s="21"/>
      <c r="H15" s="21"/>
      <c r="I15" s="21"/>
      <c r="J15" s="21"/>
      <c r="K15" s="21"/>
      <c r="L15" s="21"/>
      <c r="M15" s="21"/>
      <c r="N15" s="21"/>
      <c r="O15" s="21"/>
      <c r="P15" s="22"/>
      <c r="Q15" s="23"/>
      <c r="R15" s="23"/>
      <c r="S15" s="23"/>
      <c r="T15" s="22"/>
      <c r="U15" s="22"/>
      <c r="V15" s="24"/>
      <c r="W15" s="22"/>
      <c r="X15" s="67"/>
      <c r="Y15" s="23"/>
      <c r="Z15" s="22"/>
      <c r="AA15" s="22"/>
      <c r="AB15" s="25"/>
      <c r="AC15" s="22"/>
      <c r="AD15" s="25"/>
      <c r="AE15" s="24"/>
      <c r="AF15" s="25"/>
      <c r="AG15" s="22"/>
      <c r="AH15" s="25"/>
      <c r="AI15" s="22"/>
      <c r="AJ15" s="25"/>
      <c r="AK15" s="22"/>
      <c r="AL15" s="25"/>
      <c r="AM15" s="22"/>
      <c r="AN15" s="22"/>
      <c r="AO15" s="25"/>
      <c r="AP15" s="23"/>
      <c r="AQ15" s="22"/>
      <c r="AR15" s="22"/>
      <c r="AS15" s="23"/>
      <c r="AT15" s="24"/>
      <c r="AU15" s="21"/>
      <c r="AV15" s="21"/>
      <c r="AW15" s="21"/>
      <c r="AX15" s="21"/>
      <c r="AY15" s="21"/>
      <c r="AZ15" s="22"/>
      <c r="BA15" s="22"/>
      <c r="BB15" s="22"/>
      <c r="BC15" s="21"/>
      <c r="BD15" s="23"/>
      <c r="BE15" s="24"/>
      <c r="BF15" s="24"/>
      <c r="BG15" s="24"/>
      <c r="BH15" s="24"/>
      <c r="BI15" s="24"/>
      <c r="BJ15" s="24"/>
      <c r="BK15" s="22"/>
      <c r="BL15" s="22"/>
      <c r="BM15" s="22"/>
      <c r="BN15" s="22"/>
      <c r="BO15" s="22"/>
      <c r="BP15" s="24"/>
      <c r="BQ15" s="24"/>
      <c r="BR15" s="24"/>
      <c r="BS15" s="24"/>
      <c r="BT15" s="21"/>
      <c r="BU15" s="21"/>
      <c r="BV15" s="21"/>
      <c r="BW15" s="21"/>
      <c r="BX15" s="21"/>
      <c r="BY15" s="21"/>
      <c r="BZ15" s="21"/>
      <c r="CA15" s="22"/>
      <c r="CB15" s="22"/>
      <c r="CC15" s="24"/>
      <c r="CD15" s="24"/>
      <c r="CE15" s="21"/>
      <c r="CF15" s="21"/>
      <c r="CG15" s="24"/>
      <c r="CH15" s="24"/>
      <c r="CI15" s="24"/>
      <c r="CJ15" s="24"/>
      <c r="CK15" s="24"/>
      <c r="CL15" s="24"/>
      <c r="CM15" s="24"/>
      <c r="CN15" s="21"/>
      <c r="CO15" s="24"/>
      <c r="CP15" s="24"/>
      <c r="CQ15" s="24"/>
      <c r="CR15" s="24"/>
      <c r="CS15" s="24"/>
      <c r="CT15" s="21"/>
      <c r="CU15" s="22"/>
      <c r="CV15" s="22"/>
      <c r="CW15" s="23"/>
      <c r="CX15" s="24"/>
      <c r="CY15" s="21"/>
      <c r="CZ15" s="21"/>
      <c r="DA15" s="24"/>
      <c r="DB15" s="24"/>
      <c r="DC15" s="22"/>
      <c r="DD15" s="23"/>
      <c r="DE15" s="23"/>
      <c r="DF15" s="23"/>
      <c r="DG15" s="23"/>
      <c r="DH15" s="23"/>
      <c r="DI15" s="23"/>
      <c r="DJ15" s="23"/>
      <c r="DK15" s="23"/>
      <c r="DL15" s="23"/>
      <c r="DM15" s="24"/>
      <c r="DN15" s="24"/>
      <c r="DO15" s="24"/>
      <c r="DP15" s="23"/>
      <c r="DQ15" s="23"/>
      <c r="DR15" s="24"/>
      <c r="DS15" s="24"/>
      <c r="DT15" s="24"/>
      <c r="DU15" s="24"/>
    </row>
    <row r="16" spans="1:125" ht="15" customHeight="1" x14ac:dyDescent="0.25">
      <c r="A16" s="19"/>
      <c r="B16" s="20"/>
      <c r="C16" s="20"/>
      <c r="D16" s="20"/>
      <c r="E16" s="21"/>
      <c r="F16" s="21"/>
      <c r="G16" s="21"/>
      <c r="H16" s="21"/>
      <c r="I16" s="21"/>
      <c r="J16" s="21"/>
      <c r="K16" s="21"/>
      <c r="L16" s="21"/>
      <c r="M16" s="21"/>
      <c r="N16" s="21"/>
      <c r="O16" s="21"/>
      <c r="P16" s="22"/>
      <c r="Q16" s="23"/>
      <c r="R16" s="23"/>
      <c r="S16" s="23"/>
      <c r="T16" s="22"/>
      <c r="U16" s="22"/>
      <c r="V16" s="24"/>
      <c r="W16" s="22"/>
      <c r="X16" s="67"/>
      <c r="Y16" s="23"/>
      <c r="Z16" s="22"/>
      <c r="AA16" s="22"/>
      <c r="AB16" s="25"/>
      <c r="AC16" s="22"/>
      <c r="AD16" s="25"/>
      <c r="AE16" s="24"/>
      <c r="AF16" s="25"/>
      <c r="AG16" s="22"/>
      <c r="AH16" s="25"/>
      <c r="AI16" s="22"/>
      <c r="AJ16" s="25"/>
      <c r="AK16" s="22"/>
      <c r="AL16" s="25"/>
      <c r="AM16" s="22"/>
      <c r="AN16" s="22"/>
      <c r="AO16" s="25"/>
      <c r="AP16" s="23"/>
      <c r="AQ16" s="22"/>
      <c r="AR16" s="22"/>
      <c r="AS16" s="23"/>
      <c r="AT16" s="24"/>
      <c r="AU16" s="21"/>
      <c r="AV16" s="21"/>
      <c r="AW16" s="21"/>
      <c r="AX16" s="21"/>
      <c r="AY16" s="21"/>
      <c r="AZ16" s="22"/>
      <c r="BA16" s="22"/>
      <c r="BB16" s="22"/>
      <c r="BC16" s="21"/>
      <c r="BD16" s="23"/>
      <c r="BE16" s="24"/>
      <c r="BF16" s="24"/>
      <c r="BG16" s="24"/>
      <c r="BH16" s="24"/>
      <c r="BI16" s="24"/>
      <c r="BJ16" s="24"/>
      <c r="BK16" s="22"/>
      <c r="BL16" s="22"/>
      <c r="BM16" s="22"/>
      <c r="BN16" s="22"/>
      <c r="BO16" s="22"/>
      <c r="BP16" s="24"/>
      <c r="BQ16" s="24"/>
      <c r="BR16" s="24"/>
      <c r="BS16" s="24"/>
      <c r="BT16" s="21"/>
      <c r="BU16" s="21"/>
      <c r="BV16" s="21"/>
      <c r="BW16" s="21"/>
      <c r="BX16" s="21"/>
      <c r="BY16" s="21"/>
      <c r="BZ16" s="21"/>
      <c r="CA16" s="22"/>
      <c r="CB16" s="22"/>
      <c r="CC16" s="24"/>
      <c r="CD16" s="24"/>
      <c r="CE16" s="21"/>
      <c r="CF16" s="21"/>
      <c r="CG16" s="24"/>
      <c r="CH16" s="24"/>
      <c r="CI16" s="24"/>
      <c r="CJ16" s="24"/>
      <c r="CK16" s="24"/>
      <c r="CL16" s="24"/>
      <c r="CM16" s="24"/>
      <c r="CN16" s="21"/>
      <c r="CO16" s="24"/>
      <c r="CP16" s="24"/>
      <c r="CQ16" s="24"/>
      <c r="CR16" s="24"/>
      <c r="CS16" s="24"/>
      <c r="CT16" s="21"/>
      <c r="CU16" s="22"/>
      <c r="CV16" s="22"/>
      <c r="CW16" s="23"/>
      <c r="CX16" s="24"/>
      <c r="CY16" s="21"/>
      <c r="CZ16" s="21"/>
      <c r="DA16" s="24"/>
      <c r="DB16" s="24"/>
      <c r="DC16" s="22"/>
      <c r="DD16" s="23"/>
      <c r="DE16" s="23"/>
      <c r="DF16" s="23"/>
      <c r="DG16" s="23"/>
      <c r="DH16" s="23"/>
      <c r="DI16" s="23"/>
      <c r="DJ16" s="23"/>
      <c r="DK16" s="23"/>
      <c r="DL16" s="23"/>
      <c r="DM16" s="24"/>
      <c r="DN16" s="24"/>
      <c r="DO16" s="24"/>
      <c r="DP16" s="23"/>
      <c r="DQ16" s="23"/>
      <c r="DR16" s="24"/>
      <c r="DS16" s="24"/>
      <c r="DT16" s="24"/>
      <c r="DU16" s="24"/>
    </row>
    <row r="17" spans="1:125" ht="15" customHeight="1" x14ac:dyDescent="0.25">
      <c r="A17" s="19"/>
      <c r="B17" s="20"/>
      <c r="C17" s="20"/>
      <c r="D17" s="20"/>
      <c r="E17" s="21"/>
      <c r="F17" s="21"/>
      <c r="G17" s="21"/>
      <c r="H17" s="21"/>
      <c r="I17" s="21"/>
      <c r="J17" s="21"/>
      <c r="K17" s="21"/>
      <c r="L17" s="21"/>
      <c r="M17" s="21"/>
      <c r="N17" s="21"/>
      <c r="O17" s="21"/>
      <c r="P17" s="22"/>
      <c r="Q17" s="23"/>
      <c r="R17" s="23"/>
      <c r="S17" s="23"/>
      <c r="T17" s="22"/>
      <c r="U17" s="22"/>
      <c r="V17" s="24"/>
      <c r="W17" s="22"/>
      <c r="X17" s="67"/>
      <c r="Y17" s="23"/>
      <c r="Z17" s="22"/>
      <c r="AA17" s="22"/>
      <c r="AB17" s="25"/>
      <c r="AC17" s="22"/>
      <c r="AD17" s="25"/>
      <c r="AE17" s="24"/>
      <c r="AF17" s="25"/>
      <c r="AG17" s="22"/>
      <c r="AH17" s="25"/>
      <c r="AI17" s="22"/>
      <c r="AJ17" s="25"/>
      <c r="AK17" s="22"/>
      <c r="AL17" s="25"/>
      <c r="AM17" s="22"/>
      <c r="AN17" s="22"/>
      <c r="AO17" s="25"/>
      <c r="AP17" s="23"/>
      <c r="AQ17" s="22"/>
      <c r="AR17" s="22"/>
      <c r="AS17" s="23"/>
      <c r="AT17" s="24"/>
      <c r="AU17" s="21"/>
      <c r="AV17" s="21"/>
      <c r="AW17" s="21"/>
      <c r="AX17" s="21"/>
      <c r="AY17" s="21"/>
      <c r="AZ17" s="22"/>
      <c r="BA17" s="22"/>
      <c r="BB17" s="22"/>
      <c r="BC17" s="21"/>
      <c r="BD17" s="23"/>
      <c r="BE17" s="24"/>
      <c r="BF17" s="24"/>
      <c r="BG17" s="24"/>
      <c r="BH17" s="24"/>
      <c r="BI17" s="24"/>
      <c r="BJ17" s="24"/>
      <c r="BK17" s="22"/>
      <c r="BL17" s="22"/>
      <c r="BM17" s="22"/>
      <c r="BN17" s="22"/>
      <c r="BO17" s="22"/>
      <c r="BP17" s="24"/>
      <c r="BQ17" s="24"/>
      <c r="BR17" s="24"/>
      <c r="BS17" s="24"/>
      <c r="BT17" s="21"/>
      <c r="BU17" s="21"/>
      <c r="BV17" s="21"/>
      <c r="BW17" s="21"/>
      <c r="BX17" s="21"/>
      <c r="BY17" s="21"/>
      <c r="BZ17" s="21"/>
      <c r="CA17" s="22"/>
      <c r="CB17" s="22"/>
      <c r="CC17" s="24"/>
      <c r="CD17" s="24"/>
      <c r="CE17" s="21"/>
      <c r="CF17" s="21"/>
      <c r="CG17" s="24"/>
      <c r="CH17" s="24"/>
      <c r="CI17" s="24"/>
      <c r="CJ17" s="24"/>
      <c r="CK17" s="24"/>
      <c r="CL17" s="24"/>
      <c r="CM17" s="24"/>
      <c r="CN17" s="21"/>
      <c r="CO17" s="24"/>
      <c r="CP17" s="24"/>
      <c r="CQ17" s="24"/>
      <c r="CR17" s="24"/>
      <c r="CS17" s="24"/>
      <c r="CT17" s="21"/>
      <c r="CU17" s="22"/>
      <c r="CV17" s="22"/>
      <c r="CW17" s="23"/>
      <c r="CX17" s="24"/>
      <c r="CY17" s="21"/>
      <c r="CZ17" s="21"/>
      <c r="DA17" s="24"/>
      <c r="DB17" s="24"/>
      <c r="DC17" s="22"/>
      <c r="DD17" s="23"/>
      <c r="DE17" s="23"/>
      <c r="DF17" s="23"/>
      <c r="DG17" s="23"/>
      <c r="DH17" s="23"/>
      <c r="DI17" s="23"/>
      <c r="DJ17" s="23"/>
      <c r="DK17" s="23"/>
      <c r="DL17" s="23"/>
      <c r="DM17" s="24"/>
      <c r="DN17" s="24"/>
      <c r="DO17" s="24"/>
      <c r="DP17" s="23"/>
      <c r="DQ17" s="23"/>
      <c r="DR17" s="24"/>
      <c r="DS17" s="24"/>
      <c r="DT17" s="24"/>
      <c r="DU17" s="24"/>
    </row>
    <row r="18" spans="1:125" ht="15" customHeight="1" x14ac:dyDescent="0.25">
      <c r="A18" s="19"/>
      <c r="B18" s="20"/>
      <c r="C18" s="20"/>
      <c r="D18" s="20"/>
      <c r="E18" s="21"/>
      <c r="F18" s="21"/>
      <c r="G18" s="21"/>
      <c r="H18" s="21"/>
      <c r="I18" s="21"/>
      <c r="J18" s="21"/>
      <c r="K18" s="21"/>
      <c r="L18" s="21"/>
      <c r="M18" s="21"/>
      <c r="N18" s="21"/>
      <c r="O18" s="21"/>
      <c r="P18" s="22"/>
      <c r="Q18" s="23"/>
      <c r="R18" s="23"/>
      <c r="S18" s="23"/>
      <c r="T18" s="22"/>
      <c r="U18" s="22"/>
      <c r="V18" s="24"/>
      <c r="W18" s="22"/>
      <c r="X18" s="67"/>
      <c r="Y18" s="23"/>
      <c r="Z18" s="22"/>
      <c r="AA18" s="22"/>
      <c r="AB18" s="25"/>
      <c r="AC18" s="22"/>
      <c r="AD18" s="25"/>
      <c r="AE18" s="24"/>
      <c r="AF18" s="25"/>
      <c r="AG18" s="22"/>
      <c r="AH18" s="25"/>
      <c r="AI18" s="22"/>
      <c r="AJ18" s="25"/>
      <c r="AK18" s="22"/>
      <c r="AL18" s="25"/>
      <c r="AM18" s="22"/>
      <c r="AN18" s="22"/>
      <c r="AO18" s="25"/>
      <c r="AP18" s="23"/>
      <c r="AQ18" s="22"/>
      <c r="AR18" s="22"/>
      <c r="AS18" s="23"/>
      <c r="AT18" s="24"/>
      <c r="AU18" s="21"/>
      <c r="AV18" s="21"/>
      <c r="AW18" s="21"/>
      <c r="AX18" s="21"/>
      <c r="AY18" s="21"/>
      <c r="AZ18" s="22"/>
      <c r="BA18" s="22"/>
      <c r="BB18" s="22"/>
      <c r="BC18" s="21"/>
      <c r="BD18" s="23"/>
      <c r="BE18" s="24"/>
      <c r="BF18" s="24"/>
      <c r="BG18" s="24"/>
      <c r="BH18" s="24"/>
      <c r="BI18" s="24"/>
      <c r="BJ18" s="24"/>
      <c r="BK18" s="22"/>
      <c r="BL18" s="22"/>
      <c r="BM18" s="22"/>
      <c r="BN18" s="22"/>
      <c r="BO18" s="22"/>
      <c r="BP18" s="24"/>
      <c r="BQ18" s="24"/>
      <c r="BR18" s="24"/>
      <c r="BS18" s="24"/>
      <c r="BT18" s="21"/>
      <c r="BU18" s="21"/>
      <c r="BV18" s="21"/>
      <c r="BW18" s="21"/>
      <c r="BX18" s="21"/>
      <c r="BY18" s="21"/>
      <c r="BZ18" s="21"/>
      <c r="CA18" s="22"/>
      <c r="CB18" s="22"/>
      <c r="CC18" s="24"/>
      <c r="CD18" s="24"/>
      <c r="CE18" s="21"/>
      <c r="CF18" s="21"/>
      <c r="CG18" s="24"/>
      <c r="CH18" s="24"/>
      <c r="CI18" s="24"/>
      <c r="CJ18" s="24"/>
      <c r="CK18" s="24"/>
      <c r="CL18" s="24"/>
      <c r="CM18" s="24"/>
      <c r="CN18" s="21"/>
      <c r="CO18" s="24"/>
      <c r="CP18" s="24"/>
      <c r="CQ18" s="24"/>
      <c r="CR18" s="24"/>
      <c r="CS18" s="24"/>
      <c r="CT18" s="21"/>
      <c r="CU18" s="22"/>
      <c r="CV18" s="22"/>
      <c r="CW18" s="23"/>
      <c r="CX18" s="24"/>
      <c r="CY18" s="21"/>
      <c r="CZ18" s="21"/>
      <c r="DA18" s="24"/>
      <c r="DB18" s="24"/>
      <c r="DC18" s="22"/>
      <c r="DD18" s="23"/>
      <c r="DE18" s="23"/>
      <c r="DF18" s="23"/>
      <c r="DG18" s="23"/>
      <c r="DH18" s="23"/>
      <c r="DI18" s="23"/>
      <c r="DJ18" s="23"/>
      <c r="DK18" s="23"/>
      <c r="DL18" s="23"/>
      <c r="DM18" s="24"/>
      <c r="DN18" s="24"/>
      <c r="DO18" s="24"/>
      <c r="DP18" s="23"/>
      <c r="DQ18" s="23"/>
      <c r="DR18" s="24"/>
      <c r="DS18" s="24"/>
      <c r="DT18" s="24"/>
      <c r="DU18" s="24"/>
    </row>
    <row r="19" spans="1:125" ht="15" customHeight="1" x14ac:dyDescent="0.25">
      <c r="A19" s="19"/>
      <c r="B19" s="20"/>
      <c r="C19" s="20"/>
      <c r="D19" s="20"/>
      <c r="E19" s="21"/>
      <c r="F19" s="21"/>
      <c r="G19" s="21"/>
      <c r="H19" s="21"/>
      <c r="I19" s="21"/>
      <c r="J19" s="21"/>
      <c r="K19" s="21"/>
      <c r="L19" s="21"/>
      <c r="M19" s="21"/>
      <c r="N19" s="21"/>
      <c r="O19" s="21"/>
      <c r="P19" s="22"/>
      <c r="Q19" s="23"/>
      <c r="R19" s="23"/>
      <c r="S19" s="23"/>
      <c r="T19" s="22"/>
      <c r="U19" s="22"/>
      <c r="V19" s="24"/>
      <c r="W19" s="22"/>
      <c r="X19" s="67"/>
      <c r="Y19" s="23"/>
      <c r="Z19" s="22"/>
      <c r="AA19" s="22"/>
      <c r="AB19" s="25"/>
      <c r="AC19" s="22"/>
      <c r="AD19" s="25"/>
      <c r="AE19" s="24"/>
      <c r="AF19" s="25"/>
      <c r="AG19" s="22"/>
      <c r="AH19" s="25"/>
      <c r="AI19" s="22"/>
      <c r="AJ19" s="25"/>
      <c r="AK19" s="22"/>
      <c r="AL19" s="25"/>
      <c r="AM19" s="22"/>
      <c r="AN19" s="22"/>
      <c r="AO19" s="25"/>
      <c r="AP19" s="23"/>
      <c r="AQ19" s="22"/>
      <c r="AR19" s="22"/>
      <c r="AS19" s="23"/>
      <c r="AT19" s="24"/>
      <c r="AU19" s="21"/>
      <c r="AV19" s="21"/>
      <c r="AW19" s="21"/>
      <c r="AX19" s="21"/>
      <c r="AY19" s="21"/>
      <c r="AZ19" s="22"/>
      <c r="BA19" s="22"/>
      <c r="BB19" s="22"/>
      <c r="BC19" s="21"/>
      <c r="BD19" s="23"/>
      <c r="BE19" s="24"/>
      <c r="BF19" s="24"/>
      <c r="BG19" s="24"/>
      <c r="BH19" s="24"/>
      <c r="BI19" s="24"/>
      <c r="BJ19" s="24"/>
      <c r="BK19" s="22"/>
      <c r="BL19" s="22"/>
      <c r="BM19" s="22"/>
      <c r="BN19" s="22"/>
      <c r="BO19" s="22"/>
      <c r="BP19" s="24"/>
      <c r="BQ19" s="24"/>
      <c r="BR19" s="24"/>
      <c r="BS19" s="24"/>
      <c r="BT19" s="21"/>
      <c r="BU19" s="21"/>
      <c r="BV19" s="21"/>
      <c r="BW19" s="21"/>
      <c r="BX19" s="21"/>
      <c r="BY19" s="21"/>
      <c r="BZ19" s="21"/>
      <c r="CA19" s="22"/>
      <c r="CB19" s="22"/>
      <c r="CC19" s="24"/>
      <c r="CD19" s="24"/>
      <c r="CE19" s="21"/>
      <c r="CF19" s="21"/>
      <c r="CG19" s="24"/>
      <c r="CH19" s="24"/>
      <c r="CI19" s="24"/>
      <c r="CJ19" s="24"/>
      <c r="CK19" s="24"/>
      <c r="CL19" s="24"/>
      <c r="CM19" s="24"/>
      <c r="CN19" s="21"/>
      <c r="CO19" s="24"/>
      <c r="CP19" s="24"/>
      <c r="CQ19" s="24"/>
      <c r="CR19" s="24"/>
      <c r="CS19" s="24"/>
      <c r="CT19" s="21"/>
      <c r="CU19" s="22"/>
      <c r="CV19" s="22"/>
      <c r="CW19" s="23"/>
      <c r="CX19" s="24"/>
      <c r="CY19" s="21"/>
      <c r="CZ19" s="21"/>
      <c r="DA19" s="24"/>
      <c r="DB19" s="24"/>
      <c r="DC19" s="22"/>
      <c r="DD19" s="23"/>
      <c r="DE19" s="23"/>
      <c r="DF19" s="23"/>
      <c r="DG19" s="23"/>
      <c r="DH19" s="23"/>
      <c r="DI19" s="23"/>
      <c r="DJ19" s="23"/>
      <c r="DK19" s="23"/>
      <c r="DL19" s="23"/>
      <c r="DM19" s="24"/>
      <c r="DN19" s="24"/>
      <c r="DO19" s="24"/>
      <c r="DP19" s="23"/>
      <c r="DQ19" s="23"/>
      <c r="DR19" s="24"/>
      <c r="DS19" s="24"/>
      <c r="DT19" s="24"/>
      <c r="DU19" s="24"/>
    </row>
    <row r="20" spans="1:125" ht="15" customHeight="1" x14ac:dyDescent="0.25">
      <c r="A20" s="19"/>
      <c r="B20" s="20"/>
      <c r="C20" s="20"/>
      <c r="D20" s="20"/>
      <c r="E20" s="21"/>
      <c r="F20" s="21"/>
      <c r="G20" s="21"/>
      <c r="H20" s="21"/>
      <c r="I20" s="21"/>
      <c r="J20" s="21"/>
      <c r="K20" s="21"/>
      <c r="L20" s="21"/>
      <c r="M20" s="21"/>
      <c r="N20" s="21"/>
      <c r="O20" s="21"/>
      <c r="P20" s="22"/>
      <c r="Q20" s="23"/>
      <c r="R20" s="23"/>
      <c r="S20" s="23"/>
      <c r="T20" s="22"/>
      <c r="U20" s="22"/>
      <c r="V20" s="24"/>
      <c r="W20" s="22"/>
      <c r="X20" s="67"/>
      <c r="Y20" s="23"/>
      <c r="Z20" s="22"/>
      <c r="AA20" s="22"/>
      <c r="AB20" s="25"/>
      <c r="AC20" s="22"/>
      <c r="AD20" s="25"/>
      <c r="AE20" s="24"/>
      <c r="AF20" s="25"/>
      <c r="AG20" s="22"/>
      <c r="AH20" s="25"/>
      <c r="AI20" s="22"/>
      <c r="AJ20" s="25"/>
      <c r="AK20" s="22"/>
      <c r="AL20" s="25"/>
      <c r="AM20" s="22"/>
      <c r="AN20" s="22"/>
      <c r="AO20" s="25"/>
      <c r="AP20" s="23"/>
      <c r="AQ20" s="22"/>
      <c r="AR20" s="22"/>
      <c r="AS20" s="23"/>
      <c r="AT20" s="24"/>
      <c r="AU20" s="21"/>
      <c r="AV20" s="21"/>
      <c r="AW20" s="21"/>
      <c r="AX20" s="21"/>
      <c r="AY20" s="21"/>
      <c r="AZ20" s="22"/>
      <c r="BA20" s="22"/>
      <c r="BB20" s="22"/>
      <c r="BC20" s="21"/>
      <c r="BD20" s="23"/>
      <c r="BE20" s="24"/>
      <c r="BF20" s="24"/>
      <c r="BG20" s="24"/>
      <c r="BH20" s="24"/>
      <c r="BI20" s="24"/>
      <c r="BJ20" s="24"/>
      <c r="BK20" s="22"/>
      <c r="BL20" s="22"/>
      <c r="BM20" s="22"/>
      <c r="BN20" s="22"/>
      <c r="BO20" s="22"/>
      <c r="BP20" s="24"/>
      <c r="BQ20" s="24"/>
      <c r="BR20" s="24"/>
      <c r="BS20" s="24"/>
      <c r="BT20" s="21"/>
      <c r="BU20" s="21"/>
      <c r="BV20" s="21"/>
      <c r="BW20" s="21"/>
      <c r="BX20" s="21"/>
      <c r="BY20" s="21"/>
      <c r="BZ20" s="21"/>
      <c r="CA20" s="22"/>
      <c r="CB20" s="22"/>
      <c r="CC20" s="24"/>
      <c r="CD20" s="24"/>
      <c r="CE20" s="21"/>
      <c r="CF20" s="21"/>
      <c r="CG20" s="24"/>
      <c r="CH20" s="24"/>
      <c r="CI20" s="24"/>
      <c r="CJ20" s="24"/>
      <c r="CK20" s="24"/>
      <c r="CL20" s="24"/>
      <c r="CM20" s="24"/>
      <c r="CN20" s="21"/>
      <c r="CO20" s="24"/>
      <c r="CP20" s="24"/>
      <c r="CQ20" s="24"/>
      <c r="CR20" s="24"/>
      <c r="CS20" s="24"/>
      <c r="CT20" s="21"/>
      <c r="CU20" s="22"/>
      <c r="CV20" s="22"/>
      <c r="CW20" s="23"/>
      <c r="CX20" s="24"/>
      <c r="CY20" s="21"/>
      <c r="CZ20" s="21"/>
      <c r="DA20" s="24"/>
      <c r="DB20" s="24"/>
      <c r="DC20" s="22"/>
      <c r="DD20" s="23"/>
      <c r="DE20" s="23"/>
      <c r="DF20" s="23"/>
      <c r="DG20" s="23"/>
      <c r="DH20" s="23"/>
      <c r="DI20" s="23"/>
      <c r="DJ20" s="23"/>
      <c r="DK20" s="23"/>
      <c r="DL20" s="23"/>
      <c r="DM20" s="24"/>
      <c r="DN20" s="24"/>
      <c r="DO20" s="24"/>
      <c r="DP20" s="23"/>
      <c r="DQ20" s="23"/>
      <c r="DR20" s="24"/>
      <c r="DS20" s="24"/>
      <c r="DT20" s="24"/>
      <c r="DU20" s="24"/>
    </row>
  </sheetData>
  <autoFilter ref="A1:DU2"/>
  <sortState ref="A1:DU4">
    <sortCondition descending="1" ref="A1"/>
  </sortState>
  <hyperlinks>
    <hyperlink ref="AM2" display="https://www.muqassa.sa/wps/portal/muqassa/announcementsdetails/newsdetails/!ut/p/z1/04_Sj9CPykssy0xPLMnMz0vMAfIjo8ziPQPcTQw9LYy83b09XQ0CXR1dTZ28w4wNTEz1w8EKTB3NDIw8LAz8_UOCjQwCjXx9XVy9Ao0NLEz1o4jRb4ADOBoQ1h-FV4m7AVQBPieCFeBxQ3Bqnn5BbmiEQWZAOgDR5MW3/dz/d5/"/>
    <hyperlink ref="Z2" display="https://www.muqassa.sa/wps/portal/muqassa/announcementsdetails/newsdetails/!ut/p/z1/04_Sj9CPykssy0xPLMnMz0vMAfIjo8ziPQPcTQw9LYy83b09XQ0CXR1dTZ28w4wNTEz1w8EKTB3NDIw8LAz8_UOCjQwCjXx9XVy9Ao0NLEz1o4jRb4ADOBoQ1h-FV4m7AVQBPieCFeBxQ3Bqnn5BbmiEQWZAOgDR5MW3/dz/d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3"/>
  <sheetViews>
    <sheetView zoomScale="85" zoomScaleNormal="85" workbookViewId="0">
      <pane ySplit="1" topLeftCell="A2" activePane="bottomLeft" state="frozen"/>
      <selection pane="bottomLeft" activeCell="M13" sqref="M13"/>
    </sheetView>
  </sheetViews>
  <sheetFormatPr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6" width="14.28515625" style="8" bestFit="1" customWidth="1"/>
    <col min="7" max="19" width="10.42578125" style="8" bestFit="1" customWidth="1"/>
    <col min="20" max="20" width="14.28515625" style="8" bestFit="1" customWidth="1"/>
    <col min="21" max="161" width="10.7109375" customWidth="1"/>
  </cols>
  <sheetData>
    <row r="1" spans="1:20" s="26" customFormat="1" ht="15" customHeight="1" x14ac:dyDescent="0.25">
      <c r="A1" s="19" t="s">
        <v>0</v>
      </c>
      <c r="B1" s="20" t="s">
        <v>1</v>
      </c>
      <c r="C1" s="20" t="s">
        <v>2</v>
      </c>
      <c r="D1" s="20" t="s">
        <v>4</v>
      </c>
      <c r="E1" s="20" t="s">
        <v>3</v>
      </c>
      <c r="F1" s="21" t="s">
        <v>446</v>
      </c>
      <c r="G1" s="21" t="s">
        <v>447</v>
      </c>
      <c r="H1" s="21" t="s">
        <v>448</v>
      </c>
      <c r="I1" s="21" t="s">
        <v>449</v>
      </c>
      <c r="J1" s="21" t="s">
        <v>450</v>
      </c>
      <c r="K1" s="21" t="s">
        <v>451</v>
      </c>
      <c r="L1" s="21" t="s">
        <v>452</v>
      </c>
      <c r="M1" s="21" t="s">
        <v>453</v>
      </c>
      <c r="N1" s="21" t="s">
        <v>454</v>
      </c>
      <c r="O1" s="21" t="s">
        <v>455</v>
      </c>
      <c r="P1" s="21" t="s">
        <v>456</v>
      </c>
      <c r="Q1" s="21" t="s">
        <v>457</v>
      </c>
      <c r="R1" s="21" t="s">
        <v>458</v>
      </c>
      <c r="S1" s="21" t="s">
        <v>459</v>
      </c>
      <c r="T1" s="21" t="s">
        <v>460</v>
      </c>
    </row>
    <row r="2" spans="1:20" ht="15" customHeight="1" x14ac:dyDescent="0.25">
      <c r="A2" s="86">
        <v>44651</v>
      </c>
      <c r="B2" s="42" t="s">
        <v>566</v>
      </c>
      <c r="C2" s="42" t="s">
        <v>571</v>
      </c>
      <c r="D2" s="20" t="s">
        <v>289</v>
      </c>
      <c r="E2" s="20" t="s">
        <v>567</v>
      </c>
      <c r="F2" s="21">
        <v>13760396.379999999</v>
      </c>
      <c r="G2" s="21">
        <v>0</v>
      </c>
      <c r="H2" s="21">
        <v>0</v>
      </c>
      <c r="I2" s="21">
        <v>0</v>
      </c>
      <c r="J2" s="21">
        <v>0</v>
      </c>
      <c r="K2" s="21">
        <v>0</v>
      </c>
      <c r="L2" s="21">
        <v>0</v>
      </c>
      <c r="M2" s="21">
        <v>0</v>
      </c>
      <c r="N2" s="21">
        <v>0</v>
      </c>
      <c r="O2" s="21">
        <v>0</v>
      </c>
      <c r="P2" s="21">
        <v>0</v>
      </c>
      <c r="Q2" s="21">
        <v>0</v>
      </c>
      <c r="R2" s="21">
        <v>0</v>
      </c>
      <c r="S2" s="21">
        <v>0</v>
      </c>
      <c r="T2" s="21">
        <v>13760396.379999999</v>
      </c>
    </row>
    <row r="3" spans="1:20" ht="15" customHeight="1" x14ac:dyDescent="0.25">
      <c r="A3" s="86">
        <v>44651</v>
      </c>
      <c r="B3" s="42" t="s">
        <v>566</v>
      </c>
      <c r="C3" s="42" t="s">
        <v>571</v>
      </c>
      <c r="D3" s="20" t="s">
        <v>290</v>
      </c>
      <c r="E3" s="20" t="s">
        <v>567</v>
      </c>
      <c r="F3" s="21">
        <v>13760396.379999999</v>
      </c>
      <c r="G3" s="21">
        <v>0</v>
      </c>
      <c r="H3" s="21">
        <v>0</v>
      </c>
      <c r="I3" s="21">
        <v>0</v>
      </c>
      <c r="J3" s="21">
        <v>0</v>
      </c>
      <c r="K3" s="21">
        <v>0</v>
      </c>
      <c r="L3" s="21">
        <v>0</v>
      </c>
      <c r="M3" s="21">
        <v>0</v>
      </c>
      <c r="N3" s="21">
        <v>0</v>
      </c>
      <c r="O3" s="21">
        <v>0</v>
      </c>
      <c r="P3" s="21">
        <v>0</v>
      </c>
      <c r="Q3" s="21">
        <v>0</v>
      </c>
      <c r="R3" s="21">
        <v>0</v>
      </c>
      <c r="S3" s="21">
        <v>0</v>
      </c>
      <c r="T3" s="21">
        <v>13760396.379999999</v>
      </c>
    </row>
  </sheetData>
  <autoFilter ref="A1:T3"/>
  <sortState ref="A1:T5">
    <sortCondition descending="1" ref="A1"/>
  </sortState>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5"/>
  <sheetViews>
    <sheetView zoomScaleNormal="100" workbookViewId="0">
      <pane ySplit="1" topLeftCell="A2" activePane="bottomLeft" state="frozen"/>
      <selection pane="bottomLeft" activeCell="A3" sqref="A3"/>
    </sheetView>
  </sheetViews>
  <sheetFormatPr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9" width="11.140625" style="8" bestFit="1" customWidth="1"/>
    <col min="10" max="161" width="10.7109375" customWidth="1"/>
  </cols>
  <sheetData>
    <row r="1" spans="1:9" s="26" customFormat="1" ht="15" customHeight="1" x14ac:dyDescent="0.25">
      <c r="A1" s="19" t="s">
        <v>0</v>
      </c>
      <c r="B1" s="20" t="s">
        <v>1</v>
      </c>
      <c r="C1" s="20" t="s">
        <v>2</v>
      </c>
      <c r="D1" s="20" t="s">
        <v>4</v>
      </c>
      <c r="E1" s="20" t="s">
        <v>3</v>
      </c>
      <c r="F1" s="21" t="s">
        <v>461</v>
      </c>
      <c r="G1" s="21" t="s">
        <v>462</v>
      </c>
      <c r="H1" s="21" t="s">
        <v>463</v>
      </c>
      <c r="I1" s="21" t="s">
        <v>464</v>
      </c>
    </row>
    <row r="2" spans="1:9" ht="15" customHeight="1" x14ac:dyDescent="0.25">
      <c r="A2" s="86">
        <v>44651</v>
      </c>
      <c r="B2" s="42" t="s">
        <v>566</v>
      </c>
      <c r="C2" s="42" t="s">
        <v>571</v>
      </c>
      <c r="D2" s="20" t="s">
        <v>291</v>
      </c>
      <c r="E2" s="20" t="s">
        <v>567</v>
      </c>
      <c r="F2" s="21">
        <v>0</v>
      </c>
      <c r="G2" s="21">
        <v>0</v>
      </c>
      <c r="H2" s="21">
        <v>0</v>
      </c>
      <c r="I2" s="21">
        <v>0</v>
      </c>
    </row>
    <row r="3" spans="1:9" ht="15" customHeight="1" x14ac:dyDescent="0.25">
      <c r="A3" s="86">
        <v>44651</v>
      </c>
      <c r="B3" s="42" t="s">
        <v>566</v>
      </c>
      <c r="C3" s="42" t="s">
        <v>571</v>
      </c>
      <c r="D3" s="20" t="s">
        <v>292</v>
      </c>
      <c r="E3" s="20" t="s">
        <v>567</v>
      </c>
      <c r="F3" s="21">
        <v>0</v>
      </c>
      <c r="G3" s="21">
        <v>0</v>
      </c>
      <c r="H3" s="21">
        <v>0</v>
      </c>
      <c r="I3" s="21">
        <v>0</v>
      </c>
    </row>
    <row r="4" spans="1:9" ht="15" customHeight="1" x14ac:dyDescent="0.25">
      <c r="A4" s="19"/>
      <c r="B4" s="20"/>
      <c r="C4" s="20"/>
      <c r="D4" s="20"/>
      <c r="E4" s="20"/>
      <c r="F4" s="21"/>
      <c r="G4" s="21"/>
      <c r="H4" s="21"/>
      <c r="I4" s="21"/>
    </row>
    <row r="5" spans="1:9" ht="15" customHeight="1" x14ac:dyDescent="0.25">
      <c r="A5" s="19"/>
      <c r="B5" s="20"/>
      <c r="C5" s="20"/>
      <c r="D5" s="20"/>
      <c r="E5" s="20"/>
      <c r="F5" s="21"/>
      <c r="G5" s="21"/>
      <c r="H5" s="21"/>
      <c r="I5" s="21"/>
    </row>
  </sheetData>
  <autoFilter ref="A1:I3"/>
  <sortState ref="A1:I3">
    <sortCondition descending="1" ref="A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
  <sheetViews>
    <sheetView zoomScaleNormal="100"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7" width="11.28515625" style="8" bestFit="1" customWidth="1"/>
    <col min="8" max="161" width="10.7109375" customWidth="1"/>
  </cols>
  <sheetData>
    <row r="1" spans="1:7" s="26" customFormat="1" ht="15" customHeight="1" x14ac:dyDescent="0.25">
      <c r="A1" s="19" t="s">
        <v>0</v>
      </c>
      <c r="B1" s="20" t="s">
        <v>1</v>
      </c>
      <c r="C1" s="20" t="s">
        <v>2</v>
      </c>
      <c r="D1" s="20" t="s">
        <v>4</v>
      </c>
      <c r="E1" s="20" t="s">
        <v>3</v>
      </c>
      <c r="F1" s="21" t="s">
        <v>465</v>
      </c>
      <c r="G1" s="21" t="s">
        <v>466</v>
      </c>
    </row>
    <row r="2" spans="1:7" ht="15" customHeight="1" x14ac:dyDescent="0.25">
      <c r="A2" s="86">
        <v>44651</v>
      </c>
      <c r="B2" s="42" t="s">
        <v>566</v>
      </c>
      <c r="C2" s="42" t="s">
        <v>571</v>
      </c>
      <c r="D2" s="20" t="s">
        <v>55</v>
      </c>
      <c r="E2" s="20" t="s">
        <v>567</v>
      </c>
      <c r="F2" s="21">
        <v>0</v>
      </c>
      <c r="G2" s="21">
        <v>0</v>
      </c>
    </row>
  </sheetData>
  <autoFilter ref="A1:G2"/>
  <sortState ref="A1:G3">
    <sortCondition descending="1" ref="A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5"/>
  <sheetViews>
    <sheetView workbookViewId="0">
      <pane ySplit="1" topLeftCell="A2" activePane="bottomLeft" state="frozen"/>
      <selection pane="bottomLeft" activeCell="F5" sqref="F5"/>
    </sheetView>
  </sheetViews>
  <sheetFormatPr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11.28515625" style="8" bestFit="1" customWidth="1"/>
  </cols>
  <sheetData>
    <row r="1" spans="1:6" s="26" customFormat="1" ht="15" customHeight="1" x14ac:dyDescent="0.25">
      <c r="A1" s="19" t="s">
        <v>0</v>
      </c>
      <c r="B1" s="20" t="s">
        <v>1</v>
      </c>
      <c r="C1" s="20" t="s">
        <v>2</v>
      </c>
      <c r="D1" s="20" t="s">
        <v>4</v>
      </c>
      <c r="E1" s="20" t="s">
        <v>3</v>
      </c>
      <c r="F1" s="21" t="s">
        <v>467</v>
      </c>
    </row>
    <row r="2" spans="1:6" ht="15" customHeight="1" x14ac:dyDescent="0.25">
      <c r="A2" s="86">
        <v>44651</v>
      </c>
      <c r="B2" s="42" t="s">
        <v>566</v>
      </c>
      <c r="C2" s="42" t="s">
        <v>571</v>
      </c>
      <c r="D2" s="20" t="s">
        <v>293</v>
      </c>
      <c r="E2" s="20" t="s">
        <v>567</v>
      </c>
      <c r="F2" s="21">
        <v>0</v>
      </c>
    </row>
    <row r="3" spans="1:6" ht="15" customHeight="1" x14ac:dyDescent="0.25">
      <c r="A3" s="86">
        <v>44651</v>
      </c>
      <c r="B3" s="42" t="s">
        <v>566</v>
      </c>
      <c r="C3" s="42" t="s">
        <v>571</v>
      </c>
      <c r="D3" s="20" t="s">
        <v>294</v>
      </c>
      <c r="E3" s="20" t="s">
        <v>567</v>
      </c>
      <c r="F3" s="21">
        <v>765000</v>
      </c>
    </row>
    <row r="4" spans="1:6" ht="15" customHeight="1" x14ac:dyDescent="0.25">
      <c r="A4" s="86">
        <v>44651</v>
      </c>
      <c r="B4" s="42" t="s">
        <v>566</v>
      </c>
      <c r="C4" s="42" t="s">
        <v>571</v>
      </c>
      <c r="D4" s="20" t="s">
        <v>295</v>
      </c>
      <c r="E4" s="20" t="s">
        <v>567</v>
      </c>
      <c r="F4" s="21">
        <v>0</v>
      </c>
    </row>
    <row r="5" spans="1:6" ht="15" customHeight="1" x14ac:dyDescent="0.25">
      <c r="A5" s="86">
        <v>44651</v>
      </c>
      <c r="B5" s="42" t="s">
        <v>566</v>
      </c>
      <c r="C5" s="42" t="s">
        <v>571</v>
      </c>
      <c r="D5" s="20" t="s">
        <v>296</v>
      </c>
      <c r="E5" s="20" t="s">
        <v>567</v>
      </c>
      <c r="F5" s="21">
        <v>765000</v>
      </c>
    </row>
  </sheetData>
  <autoFilter ref="A1:F5"/>
  <sortState ref="A1:F9">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
  <sheetViews>
    <sheetView topLeftCell="D1" zoomScaleNormal="100" workbookViewId="0">
      <pane ySplit="1" topLeftCell="A2" activePane="bottomLeft" state="frozen"/>
      <selection pane="bottomLeft" activeCell="T4" sqref="T4"/>
    </sheetView>
  </sheetViews>
  <sheetFormatPr defaultRowHeight="15" customHeight="1" x14ac:dyDescent="0.25"/>
  <cols>
    <col min="1" max="1" width="14.28515625" style="7" bestFit="1" customWidth="1"/>
    <col min="2" max="2" width="14.5703125" bestFit="1" customWidth="1"/>
    <col min="3" max="3" width="23.7109375" bestFit="1" customWidth="1"/>
    <col min="4" max="4" width="21.140625" bestFit="1" customWidth="1"/>
    <col min="5" max="5" width="11.42578125" bestFit="1" customWidth="1"/>
    <col min="6" max="6" width="12.28515625" style="8" bestFit="1" customWidth="1"/>
    <col min="7" max="19" width="11.42578125" style="8" bestFit="1" customWidth="1"/>
    <col min="20" max="20" width="12.42578125" style="8" bestFit="1" customWidth="1"/>
    <col min="21" max="161" width="10.7109375" customWidth="1"/>
  </cols>
  <sheetData>
    <row r="1" spans="1:20" s="26" customFormat="1" ht="15" customHeight="1" x14ac:dyDescent="0.25">
      <c r="A1" s="19" t="s">
        <v>0</v>
      </c>
      <c r="B1" s="20" t="s">
        <v>1</v>
      </c>
      <c r="C1" s="20" t="s">
        <v>2</v>
      </c>
      <c r="D1" s="20" t="s">
        <v>4</v>
      </c>
      <c r="E1" s="20" t="s">
        <v>3</v>
      </c>
      <c r="F1" s="21" t="s">
        <v>468</v>
      </c>
      <c r="G1" s="21" t="s">
        <v>469</v>
      </c>
      <c r="H1" s="21" t="s">
        <v>470</v>
      </c>
      <c r="I1" s="21" t="s">
        <v>471</v>
      </c>
      <c r="J1" s="21" t="s">
        <v>472</v>
      </c>
      <c r="K1" s="21" t="s">
        <v>473</v>
      </c>
      <c r="L1" s="21" t="s">
        <v>474</v>
      </c>
      <c r="M1" s="21" t="s">
        <v>475</v>
      </c>
      <c r="N1" s="21" t="s">
        <v>476</v>
      </c>
      <c r="O1" s="21" t="s">
        <v>477</v>
      </c>
      <c r="P1" s="21" t="s">
        <v>478</v>
      </c>
      <c r="Q1" s="21" t="s">
        <v>479</v>
      </c>
      <c r="R1" s="21" t="s">
        <v>480</v>
      </c>
      <c r="S1" s="21" t="s">
        <v>481</v>
      </c>
      <c r="T1" s="21" t="s">
        <v>482</v>
      </c>
    </row>
    <row r="2" spans="1:20" ht="15" customHeight="1" x14ac:dyDescent="0.25">
      <c r="A2" s="86">
        <v>44651</v>
      </c>
      <c r="B2" s="42" t="s">
        <v>566</v>
      </c>
      <c r="C2" s="42" t="s">
        <v>571</v>
      </c>
      <c r="D2" s="20" t="s">
        <v>297</v>
      </c>
      <c r="E2" s="20" t="s">
        <v>567</v>
      </c>
      <c r="F2" s="21">
        <v>1002294.4000000001</v>
      </c>
      <c r="G2" s="21">
        <v>0</v>
      </c>
      <c r="H2" s="21">
        <v>0</v>
      </c>
      <c r="I2" s="21">
        <v>0</v>
      </c>
      <c r="J2" s="21">
        <v>0</v>
      </c>
      <c r="K2" s="21">
        <v>0</v>
      </c>
      <c r="L2" s="21">
        <v>0</v>
      </c>
      <c r="M2" s="21">
        <v>0</v>
      </c>
      <c r="N2" s="21">
        <v>0</v>
      </c>
      <c r="O2" s="21">
        <v>0</v>
      </c>
      <c r="P2" s="21">
        <v>0</v>
      </c>
      <c r="Q2" s="21">
        <v>0</v>
      </c>
      <c r="R2" s="21">
        <v>0</v>
      </c>
      <c r="S2" s="21">
        <v>0</v>
      </c>
      <c r="T2" s="21">
        <f>SUM(F2:S2)</f>
        <v>1002294.4000000001</v>
      </c>
    </row>
    <row r="3" spans="1:20" ht="15" customHeight="1" x14ac:dyDescent="0.25">
      <c r="A3" s="86">
        <v>44651</v>
      </c>
      <c r="B3" s="42" t="s">
        <v>566</v>
      </c>
      <c r="C3" s="42" t="s">
        <v>571</v>
      </c>
      <c r="D3" s="20" t="s">
        <v>298</v>
      </c>
      <c r="E3" s="20" t="s">
        <v>567</v>
      </c>
      <c r="F3" s="21">
        <v>1002294.4000000001</v>
      </c>
      <c r="G3" s="21">
        <v>0</v>
      </c>
      <c r="H3" s="21">
        <v>0</v>
      </c>
      <c r="I3" s="21">
        <v>0</v>
      </c>
      <c r="J3" s="21">
        <v>0</v>
      </c>
      <c r="K3" s="21">
        <v>0</v>
      </c>
      <c r="L3" s="21">
        <v>0</v>
      </c>
      <c r="M3" s="21">
        <v>0</v>
      </c>
      <c r="N3" s="21">
        <v>0</v>
      </c>
      <c r="O3" s="21">
        <v>0</v>
      </c>
      <c r="P3" s="21">
        <v>0</v>
      </c>
      <c r="Q3" s="21">
        <v>0</v>
      </c>
      <c r="R3" s="21">
        <v>0</v>
      </c>
      <c r="S3" s="21">
        <v>0</v>
      </c>
      <c r="T3" s="21">
        <f>SUM(F3:S3)</f>
        <v>1002294.4000000001</v>
      </c>
    </row>
    <row r="4" spans="1:20" ht="15" customHeight="1" x14ac:dyDescent="0.25">
      <c r="A4" s="86">
        <v>44651</v>
      </c>
      <c r="B4" s="42" t="s">
        <v>566</v>
      </c>
      <c r="C4" s="42" t="s">
        <v>571</v>
      </c>
      <c r="D4" s="20" t="s">
        <v>299</v>
      </c>
      <c r="E4" s="20" t="s">
        <v>567</v>
      </c>
      <c r="F4" s="21">
        <v>16459801.129999999</v>
      </c>
      <c r="G4" s="21">
        <v>0</v>
      </c>
      <c r="H4" s="21">
        <v>0</v>
      </c>
      <c r="I4" s="21">
        <v>0</v>
      </c>
      <c r="J4" s="21">
        <v>0</v>
      </c>
      <c r="K4" s="21">
        <v>0</v>
      </c>
      <c r="L4" s="21">
        <v>0</v>
      </c>
      <c r="M4" s="21">
        <v>0</v>
      </c>
      <c r="N4" s="21">
        <v>0</v>
      </c>
      <c r="O4" s="21">
        <v>0</v>
      </c>
      <c r="P4" s="21">
        <v>0</v>
      </c>
      <c r="Q4" s="21">
        <v>0</v>
      </c>
      <c r="R4" s="21">
        <v>0</v>
      </c>
      <c r="S4" s="21">
        <v>0</v>
      </c>
      <c r="T4" s="21">
        <f>SUM(F4:S4)</f>
        <v>16459801.129999999</v>
      </c>
    </row>
    <row r="5" spans="1:20" ht="15" customHeight="1" x14ac:dyDescent="0.25">
      <c r="A5" s="86">
        <v>44651</v>
      </c>
      <c r="B5" s="42" t="s">
        <v>566</v>
      </c>
      <c r="C5" s="42" t="s">
        <v>571</v>
      </c>
      <c r="D5" s="20" t="s">
        <v>300</v>
      </c>
      <c r="E5" s="20" t="s">
        <v>567</v>
      </c>
      <c r="F5" s="21">
        <v>16459801.129999999</v>
      </c>
      <c r="G5" s="21">
        <v>0</v>
      </c>
      <c r="H5" s="21">
        <v>0</v>
      </c>
      <c r="I5" s="21">
        <v>0</v>
      </c>
      <c r="J5" s="21">
        <v>0</v>
      </c>
      <c r="K5" s="21">
        <v>0</v>
      </c>
      <c r="L5" s="21">
        <v>0</v>
      </c>
      <c r="M5" s="21">
        <v>0</v>
      </c>
      <c r="N5" s="21">
        <v>0</v>
      </c>
      <c r="O5" s="21">
        <v>0</v>
      </c>
      <c r="P5" s="21">
        <v>0</v>
      </c>
      <c r="Q5" s="21">
        <v>0</v>
      </c>
      <c r="R5" s="21">
        <v>0</v>
      </c>
      <c r="S5" s="21">
        <v>0</v>
      </c>
      <c r="T5" s="21">
        <f t="shared" ref="T5:T7" si="0">SUM(F5:S5)</f>
        <v>16459801.129999999</v>
      </c>
    </row>
    <row r="6" spans="1:20" ht="15" customHeight="1" x14ac:dyDescent="0.25">
      <c r="A6" s="86">
        <v>44651</v>
      </c>
      <c r="B6" s="42" t="s">
        <v>566</v>
      </c>
      <c r="C6" s="42" t="s">
        <v>571</v>
      </c>
      <c r="D6" s="20" t="s">
        <v>301</v>
      </c>
      <c r="E6" s="20" t="s">
        <v>567</v>
      </c>
      <c r="F6" s="21">
        <v>17462095.529999997</v>
      </c>
      <c r="G6" s="21">
        <v>0</v>
      </c>
      <c r="H6" s="21">
        <v>0</v>
      </c>
      <c r="I6" s="21">
        <v>0</v>
      </c>
      <c r="J6" s="21">
        <v>0</v>
      </c>
      <c r="K6" s="21">
        <v>0</v>
      </c>
      <c r="L6" s="21">
        <v>0</v>
      </c>
      <c r="M6" s="21">
        <v>0</v>
      </c>
      <c r="N6" s="21">
        <v>0</v>
      </c>
      <c r="O6" s="21">
        <v>0</v>
      </c>
      <c r="P6" s="21">
        <v>0</v>
      </c>
      <c r="Q6" s="21">
        <v>0</v>
      </c>
      <c r="R6" s="21">
        <v>0</v>
      </c>
      <c r="S6" s="21">
        <v>0</v>
      </c>
      <c r="T6" s="21">
        <f t="shared" si="0"/>
        <v>17462095.529999997</v>
      </c>
    </row>
    <row r="7" spans="1:20" ht="15" customHeight="1" x14ac:dyDescent="0.25">
      <c r="A7" s="86">
        <v>44651</v>
      </c>
      <c r="B7" s="42" t="s">
        <v>566</v>
      </c>
      <c r="C7" s="42" t="s">
        <v>571</v>
      </c>
      <c r="D7" s="20" t="s">
        <v>302</v>
      </c>
      <c r="E7" s="20" t="s">
        <v>567</v>
      </c>
      <c r="F7" s="21">
        <v>17462095.529999997</v>
      </c>
      <c r="G7" s="21">
        <v>0</v>
      </c>
      <c r="H7" s="21">
        <v>0</v>
      </c>
      <c r="I7" s="21">
        <v>0</v>
      </c>
      <c r="J7" s="21">
        <v>0</v>
      </c>
      <c r="K7" s="21">
        <v>0</v>
      </c>
      <c r="L7" s="21">
        <v>0</v>
      </c>
      <c r="M7" s="21">
        <v>0</v>
      </c>
      <c r="N7" s="21">
        <v>0</v>
      </c>
      <c r="O7" s="21">
        <v>0</v>
      </c>
      <c r="P7" s="21">
        <v>0</v>
      </c>
      <c r="Q7" s="21">
        <v>0</v>
      </c>
      <c r="R7" s="21">
        <v>0</v>
      </c>
      <c r="S7" s="21">
        <v>0</v>
      </c>
      <c r="T7" s="21">
        <f t="shared" si="0"/>
        <v>17462095.529999997</v>
      </c>
    </row>
  </sheetData>
  <autoFilter ref="A1:T7"/>
  <sortState ref="A1:T7">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Guide</vt:lpstr>
      <vt:lpstr>QualitativeNotes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Faisal A. Al Manaa</cp:lastModifiedBy>
  <dcterms:created xsi:type="dcterms:W3CDTF">2020-08-17T08:40:50Z</dcterms:created>
  <dcterms:modified xsi:type="dcterms:W3CDTF">2022-04-13T22:43:43Z</dcterms:modified>
</cp:coreProperties>
</file>